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2DO TRIMESTRE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13" i="4" l="1"/>
  <c r="H13" i="4" s="1"/>
  <c r="G40" i="4" l="1"/>
  <c r="F40" i="4"/>
  <c r="D40" i="4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C40" i="4"/>
  <c r="G26" i="4"/>
  <c r="F26" i="4"/>
  <c r="E25" i="4"/>
  <c r="H25" i="4" s="1"/>
  <c r="E24" i="4"/>
  <c r="H24" i="4" s="1"/>
  <c r="E23" i="4"/>
  <c r="H23" i="4" s="1"/>
  <c r="E22" i="4"/>
  <c r="H22" i="4" s="1"/>
  <c r="D26" i="4"/>
  <c r="C26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5" i="4"/>
  <c r="F15" i="4"/>
  <c r="D15" i="4"/>
  <c r="C15" i="4"/>
  <c r="H26" i="4" l="1"/>
  <c r="H40" i="4"/>
  <c r="E26" i="4"/>
  <c r="E40" i="4"/>
  <c r="H15" i="4"/>
  <c r="E15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E9" i="6"/>
  <c r="H9" i="6" s="1"/>
  <c r="E10" i="6"/>
  <c r="H10" i="6" s="1"/>
  <c r="E11" i="6"/>
  <c r="E12" i="6"/>
  <c r="H75" i="6"/>
  <c r="H67" i="6"/>
  <c r="H59" i="6"/>
  <c r="H51" i="6"/>
  <c r="H35" i="6"/>
  <c r="H12" i="6"/>
  <c r="H11" i="6"/>
  <c r="H8" i="6"/>
  <c r="E76" i="6"/>
  <c r="H76" i="6" s="1"/>
  <c r="E75" i="6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E58" i="6"/>
  <c r="H58" i="6" s="1"/>
  <c r="E56" i="6"/>
  <c r="H56" i="6" s="1"/>
  <c r="E55" i="6"/>
  <c r="H55" i="6" s="1"/>
  <c r="E54" i="6"/>
  <c r="H54" i="6" s="1"/>
  <c r="E52" i="6"/>
  <c r="H52" i="6" s="1"/>
  <c r="E51" i="6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C53" i="6"/>
  <c r="E53" i="6" s="1"/>
  <c r="H53" i="6" s="1"/>
  <c r="C43" i="6"/>
  <c r="C33" i="6"/>
  <c r="C23" i="6"/>
  <c r="C13" i="6"/>
  <c r="C5" i="6"/>
  <c r="E57" i="6" l="1"/>
  <c r="H57" i="6" s="1"/>
  <c r="E43" i="6"/>
  <c r="H43" i="6" s="1"/>
  <c r="E23" i="6"/>
  <c r="H23" i="6" s="1"/>
  <c r="E13" i="6"/>
  <c r="H13" i="6" s="1"/>
  <c r="E5" i="6"/>
  <c r="H5" i="6" s="1"/>
  <c r="D77" i="6"/>
  <c r="F77" i="6"/>
  <c r="G77" i="6"/>
  <c r="C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H77" i="6" l="1"/>
  <c r="E77" i="6"/>
  <c r="E37" i="5"/>
  <c r="H37" i="5"/>
</calcChain>
</file>

<file path=xl/sharedStrings.xml><?xml version="1.0" encoding="utf-8"?>
<sst xmlns="http://schemas.openxmlformats.org/spreadsheetml/2006/main" count="204" uniqueCount="143">
  <si>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</si>
  <si>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</si>
  <si>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</si>
  <si>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</si>
  <si>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</si>
  <si>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</si>
  <si>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</si>
  <si>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</si>
  <si>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</si>
  <si>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</si>
  <si>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</si>
  <si>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</si>
  <si>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</si>
  <si>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</si>
  <si>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</si>
  <si>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</si>
  <si>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</si>
  <si>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</si>
  <si>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</si>
  <si>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</si>
  <si>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</si>
  <si>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</si>
  <si>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</si>
  <si>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</si>
  <si>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</si>
  <si>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</si>
  <si>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</si>
  <si>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</si>
  <si>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</si>
  <si>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</si>
  <si>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</si>
  <si>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</si>
  <si>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</si>
  <si>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</si>
  <si>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</si>
  <si>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</si>
  <si>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</si>
  <si>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</si>
  <si>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</si>
  <si>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</si>
  <si>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</si>
  <si>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</si>
  <si>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</si>
  <si>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</si>
  <si>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</si>
  <si>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</si>
  <si>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</si>
  <si>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</si>
  <si>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</si>
  <si>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</si>
  <si>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</si>
  <si>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</si>
  <si>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</si>
  <si>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</si>
  <si>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</si>
  <si>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</si>
  <si>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</si>
  <si>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</si>
  <si>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</si>
  <si>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</si>
  <si>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</si>
  <si>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</si>
  <si>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</si>
  <si>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</si>
  <si>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</si>
  <si>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</si>
  <si>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</si>
  <si>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</si>
  <si>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</si>
  <si>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</si>
  <si>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</si>
  <si>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</si>
  <si>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</si>
  <si>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</si>
  <si>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</si>
  <si>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</si>
  <si>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</si>
  <si>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</si>
  <si>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</si>
  <si>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</si>
  <si>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</si>
  <si>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</si>
  <si>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</si>
  <si>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</si>
  <si>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</si>
  <si>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</si>
  <si>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</si>
  <si>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</si>
  <si>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</si>
  <si>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</si>
  <si>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</si>
  <si>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</si>
  <si>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</si>
  <si>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</si>
  <si>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</si>
  <si>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</si>
  <si>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</si>
  <si>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</si>
  <si>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</si>
  <si>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</si>
  <si>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</si>
  <si>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</si>
  <si>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</si>
  <si>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</si>
  <si>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</si>
  <si>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</si>
  <si>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</si>
  <si>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</si>
  <si>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</si>
  <si>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</si>
  <si>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</si>
  <si>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</si>
  <si>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</si>
  <si>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</si>
  <si>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</si>
  <si>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</si>
  <si>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</si>
  <si>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</si>
  <si>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</si>
  <si>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</si>
  <si>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</si>
  <si>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</si>
  <si>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</si>
  <si>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</si>
  <si>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</si>
  <si>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</si>
  <si>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</si>
  <si>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</si>
  <si>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</si>
  <si>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</si>
  <si>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</si>
  <si>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Municipal de Agua Potable y Alcantarillado de Jaral del Progreso, Gto.
Estado Analítico del Ejercicio del Presupuesto de Egresos
Clasificación por Objeto del Gasto (Capítulo y Concepto)
Del 1 de Enero al 30 de Junio de 2022</t>
  </si>
  <si>
    <t>Sistema Municipal de Agua Potable y Alcantarillado de Jaral del Progreso, Gto.
Estado Analítico del Ejercicio del Presupuesto de Egresos
Clasificación Económica (por Tipo de Gasto)
Del 1 de Enero al 30 de Junio de 2022</t>
  </si>
  <si>
    <t>31120-8101 Consejo de Admon y Dirección</t>
  </si>
  <si>
    <t>31120-8102 Administración</t>
  </si>
  <si>
    <t>31120-8103 Comercialización</t>
  </si>
  <si>
    <t>31120-8104 Operación y Mantenimiento</t>
  </si>
  <si>
    <t>31120-8105 Calidad del Agua</t>
  </si>
  <si>
    <t>31120-8106 Comunicación y Cultura del Ag</t>
  </si>
  <si>
    <t>31120-8108 Obra Publica</t>
  </si>
  <si>
    <t>31120-8109 Derechos de Extracción y Otro</t>
  </si>
  <si>
    <t>Sistema Municipal de Agua Potable y Alcantarillado de Jaral del Progreso, Gto.
Estado Analítico del Ejercicio del Presupuesto de Egresos
Clasificación Administrativa
Del 1 de Enero al 30 de Junio de 2022</t>
  </si>
  <si>
    <t>Sistema Municipal de Agua Potable y Alcantarillado de Jaral del Progreso, Gto.
Estado Analítico del Ejercicio del Presupuesto de Egresos
Clasificación Funcional (Finalidad y Función)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</si>
</sst>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activeCell="M27" sqref="M2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11006585.67</v>
      </c>
      <c r="D5" s="34">
        <f>SUM(D6:D12)</f>
        <v>350000</v>
      </c>
      <c r="E5" s="34">
        <f>C5+D5</f>
        <v>11356585.67</v>
      </c>
      <c r="F5" s="34">
        <f>SUM(F6:F12)</f>
        <v>4846692.97</v>
      </c>
      <c r="G5" s="34">
        <f>SUM(G6:G12)</f>
        <v>4846692.97</v>
      </c>
      <c r="H5" s="34">
        <f>E5-F5</f>
        <v>6509892.7000000002</v>
      </c>
    </row>
    <row r="6" spans="1:8" x14ac:dyDescent="0.2">
      <c r="A6" s="28">
        <v>1100</v>
      </c>
      <c r="B6" s="10" t="s">
        <v>68</v>
      </c>
      <c r="C6" s="12">
        <v>6068261.6699999999</v>
      </c>
      <c r="D6" s="12">
        <v>0</v>
      </c>
      <c r="E6" s="12">
        <f t="shared" ref="E6:E69" si="0">C6+D6</f>
        <v>6068261.6699999999</v>
      </c>
      <c r="F6" s="12">
        <v>2697779</v>
      </c>
      <c r="G6" s="12">
        <v>2697779</v>
      </c>
      <c r="H6" s="12">
        <f t="shared" ref="H6:H69" si="1">E6-F6</f>
        <v>3370482.67</v>
      </c>
    </row>
    <row r="7" spans="1:8" x14ac:dyDescent="0.2">
      <c r="A7" s="28">
        <v>1200</v>
      </c>
      <c r="B7" s="10" t="s">
        <v>69</v>
      </c>
      <c r="C7" s="12">
        <v>831913</v>
      </c>
      <c r="D7" s="12">
        <v>0</v>
      </c>
      <c r="E7" s="12">
        <f t="shared" si="0"/>
        <v>831913</v>
      </c>
      <c r="F7" s="12">
        <v>383230.37</v>
      </c>
      <c r="G7" s="12">
        <v>383230.37</v>
      </c>
      <c r="H7" s="12">
        <f t="shared" si="1"/>
        <v>448682.63</v>
      </c>
    </row>
    <row r="8" spans="1:8" x14ac:dyDescent="0.2">
      <c r="A8" s="28">
        <v>1300</v>
      </c>
      <c r="B8" s="10" t="s">
        <v>70</v>
      </c>
      <c r="C8" s="12">
        <v>1286197</v>
      </c>
      <c r="D8" s="12">
        <v>250000</v>
      </c>
      <c r="E8" s="12">
        <f t="shared" si="0"/>
        <v>1536197</v>
      </c>
      <c r="F8" s="12">
        <v>494828.55</v>
      </c>
      <c r="G8" s="12">
        <v>494828.55</v>
      </c>
      <c r="H8" s="12">
        <f t="shared" si="1"/>
        <v>1041368.45</v>
      </c>
    </row>
    <row r="9" spans="1:8" x14ac:dyDescent="0.2">
      <c r="A9" s="28">
        <v>1400</v>
      </c>
      <c r="B9" s="10" t="s">
        <v>34</v>
      </c>
      <c r="C9" s="12">
        <v>1204000</v>
      </c>
      <c r="D9" s="12">
        <v>0</v>
      </c>
      <c r="E9" s="12">
        <f t="shared" si="0"/>
        <v>1204000</v>
      </c>
      <c r="F9" s="12">
        <v>589329.29</v>
      </c>
      <c r="G9" s="12">
        <v>589329.29</v>
      </c>
      <c r="H9" s="12">
        <f t="shared" si="1"/>
        <v>614670.71</v>
      </c>
    </row>
    <row r="10" spans="1:8" x14ac:dyDescent="0.2">
      <c r="A10" s="28">
        <v>1500</v>
      </c>
      <c r="B10" s="10" t="s">
        <v>71</v>
      </c>
      <c r="C10" s="12">
        <v>1616214</v>
      </c>
      <c r="D10" s="12">
        <v>100000</v>
      </c>
      <c r="E10" s="12">
        <f t="shared" si="0"/>
        <v>1716214</v>
      </c>
      <c r="F10" s="12">
        <v>681525.76000000001</v>
      </c>
      <c r="G10" s="12">
        <v>681525.76000000001</v>
      </c>
      <c r="H10" s="12">
        <f t="shared" si="1"/>
        <v>1034688.24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2662600</v>
      </c>
      <c r="D13" s="35">
        <f>SUM(D14:D22)</f>
        <v>0</v>
      </c>
      <c r="E13" s="35">
        <f t="shared" si="0"/>
        <v>2662600</v>
      </c>
      <c r="F13" s="35">
        <f>SUM(F14:F22)</f>
        <v>1135876.48</v>
      </c>
      <c r="G13" s="35">
        <f>SUM(G14:G22)</f>
        <v>1135876.48</v>
      </c>
      <c r="H13" s="35">
        <f t="shared" si="1"/>
        <v>1526723.52</v>
      </c>
    </row>
    <row r="14" spans="1:8" x14ac:dyDescent="0.2">
      <c r="A14" s="28">
        <v>2100</v>
      </c>
      <c r="B14" s="10" t="s">
        <v>73</v>
      </c>
      <c r="C14" s="12">
        <v>130000</v>
      </c>
      <c r="D14" s="12">
        <v>0</v>
      </c>
      <c r="E14" s="12">
        <f t="shared" si="0"/>
        <v>130000</v>
      </c>
      <c r="F14" s="12">
        <v>56729.43</v>
      </c>
      <c r="G14" s="12">
        <v>56729.43</v>
      </c>
      <c r="H14" s="12">
        <f t="shared" si="1"/>
        <v>73270.570000000007</v>
      </c>
    </row>
    <row r="15" spans="1:8" x14ac:dyDescent="0.2">
      <c r="A15" s="28">
        <v>2200</v>
      </c>
      <c r="B15" s="10" t="s">
        <v>74</v>
      </c>
      <c r="C15" s="12">
        <v>33000</v>
      </c>
      <c r="D15" s="12">
        <v>0</v>
      </c>
      <c r="E15" s="12">
        <f t="shared" si="0"/>
        <v>33000</v>
      </c>
      <c r="F15" s="12">
        <v>8117.41</v>
      </c>
      <c r="G15" s="12">
        <v>8117.41</v>
      </c>
      <c r="H15" s="12">
        <f t="shared" si="1"/>
        <v>24882.59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76</v>
      </c>
      <c r="C17" s="12">
        <v>885000</v>
      </c>
      <c r="D17" s="12">
        <v>0</v>
      </c>
      <c r="E17" s="12">
        <f t="shared" si="0"/>
        <v>885000</v>
      </c>
      <c r="F17" s="12">
        <v>511268.46</v>
      </c>
      <c r="G17" s="12">
        <v>511268.46</v>
      </c>
      <c r="H17" s="12">
        <f t="shared" si="1"/>
        <v>373731.54</v>
      </c>
    </row>
    <row r="18" spans="1:8" x14ac:dyDescent="0.2">
      <c r="A18" s="28">
        <v>2500</v>
      </c>
      <c r="B18" s="10" t="s">
        <v>77</v>
      </c>
      <c r="C18" s="12">
        <v>756000</v>
      </c>
      <c r="D18" s="12">
        <v>0</v>
      </c>
      <c r="E18" s="12">
        <f t="shared" si="0"/>
        <v>756000</v>
      </c>
      <c r="F18" s="12">
        <v>131094</v>
      </c>
      <c r="G18" s="12">
        <v>131094</v>
      </c>
      <c r="H18" s="12">
        <f t="shared" si="1"/>
        <v>624906</v>
      </c>
    </row>
    <row r="19" spans="1:8" x14ac:dyDescent="0.2">
      <c r="A19" s="28">
        <v>2600</v>
      </c>
      <c r="B19" s="10" t="s">
        <v>78</v>
      </c>
      <c r="C19" s="12">
        <v>526000</v>
      </c>
      <c r="D19" s="12">
        <v>0</v>
      </c>
      <c r="E19" s="12">
        <f t="shared" si="0"/>
        <v>526000</v>
      </c>
      <c r="F19" s="12">
        <v>309636.90000000002</v>
      </c>
      <c r="G19" s="12">
        <v>309636.90000000002</v>
      </c>
      <c r="H19" s="12">
        <f t="shared" si="1"/>
        <v>216363.09999999998</v>
      </c>
    </row>
    <row r="20" spans="1:8" x14ac:dyDescent="0.2">
      <c r="A20" s="28">
        <v>2700</v>
      </c>
      <c r="B20" s="10" t="s">
        <v>79</v>
      </c>
      <c r="C20" s="12">
        <v>256600</v>
      </c>
      <c r="D20" s="12">
        <v>0</v>
      </c>
      <c r="E20" s="12">
        <f t="shared" si="0"/>
        <v>256600</v>
      </c>
      <c r="F20" s="12">
        <v>112116.11</v>
      </c>
      <c r="G20" s="12">
        <v>112116.11</v>
      </c>
      <c r="H20" s="12">
        <f t="shared" si="1"/>
        <v>144483.89000000001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76000</v>
      </c>
      <c r="D22" s="12">
        <v>0</v>
      </c>
      <c r="E22" s="12">
        <f t="shared" si="0"/>
        <v>76000</v>
      </c>
      <c r="F22" s="12">
        <v>6914.17</v>
      </c>
      <c r="G22" s="12">
        <v>6914.17</v>
      </c>
      <c r="H22" s="12">
        <f t="shared" si="1"/>
        <v>69085.83</v>
      </c>
    </row>
    <row r="23" spans="1:8" x14ac:dyDescent="0.2">
      <c r="A23" s="29" t="s">
        <v>61</v>
      </c>
      <c r="B23" s="6"/>
      <c r="C23" s="35">
        <f>SUM(C24:C32)</f>
        <v>7454001</v>
      </c>
      <c r="D23" s="35">
        <f>SUM(D24:D32)</f>
        <v>70000</v>
      </c>
      <c r="E23" s="35">
        <f t="shared" si="0"/>
        <v>7524001</v>
      </c>
      <c r="F23" s="35">
        <f>SUM(F24:F32)</f>
        <v>3683587.1599999997</v>
      </c>
      <c r="G23" s="35">
        <f>SUM(G24:G32)</f>
        <v>3683587.1599999997</v>
      </c>
      <c r="H23" s="35">
        <f t="shared" si="1"/>
        <v>3840413.8400000003</v>
      </c>
    </row>
    <row r="24" spans="1:8" x14ac:dyDescent="0.2">
      <c r="A24" s="28">
        <v>3100</v>
      </c>
      <c r="B24" s="10" t="s">
        <v>82</v>
      </c>
      <c r="C24" s="12">
        <v>2653500</v>
      </c>
      <c r="D24" s="12">
        <v>0</v>
      </c>
      <c r="E24" s="12">
        <f t="shared" si="0"/>
        <v>2653500</v>
      </c>
      <c r="F24" s="12">
        <v>1484713.42</v>
      </c>
      <c r="G24" s="12">
        <v>1484713.42</v>
      </c>
      <c r="H24" s="12">
        <f t="shared" si="1"/>
        <v>1168786.58</v>
      </c>
    </row>
    <row r="25" spans="1:8" x14ac:dyDescent="0.2">
      <c r="A25" s="28">
        <v>3200</v>
      </c>
      <c r="B25" s="10" t="s">
        <v>83</v>
      </c>
      <c r="C25" s="12">
        <v>40000</v>
      </c>
      <c r="D25" s="12">
        <v>0</v>
      </c>
      <c r="E25" s="12">
        <f t="shared" si="0"/>
        <v>40000</v>
      </c>
      <c r="F25" s="12">
        <v>10250</v>
      </c>
      <c r="G25" s="12">
        <v>10250</v>
      </c>
      <c r="H25" s="12">
        <f t="shared" si="1"/>
        <v>29750</v>
      </c>
    </row>
    <row r="26" spans="1:8" x14ac:dyDescent="0.2">
      <c r="A26" s="28">
        <v>3300</v>
      </c>
      <c r="B26" s="10" t="s">
        <v>84</v>
      </c>
      <c r="C26" s="12">
        <v>417500</v>
      </c>
      <c r="D26" s="12">
        <v>70000</v>
      </c>
      <c r="E26" s="12">
        <f t="shared" si="0"/>
        <v>487500</v>
      </c>
      <c r="F26" s="12">
        <v>413042.33</v>
      </c>
      <c r="G26" s="12">
        <v>413042.33</v>
      </c>
      <c r="H26" s="12">
        <f t="shared" si="1"/>
        <v>74457.669999999984</v>
      </c>
    </row>
    <row r="27" spans="1:8" x14ac:dyDescent="0.2">
      <c r="A27" s="28">
        <v>3400</v>
      </c>
      <c r="B27" s="10" t="s">
        <v>85</v>
      </c>
      <c r="C27" s="12">
        <v>163000</v>
      </c>
      <c r="D27" s="12">
        <v>0</v>
      </c>
      <c r="E27" s="12">
        <f t="shared" si="0"/>
        <v>163000</v>
      </c>
      <c r="F27" s="12">
        <v>56941.16</v>
      </c>
      <c r="G27" s="12">
        <v>56941.16</v>
      </c>
      <c r="H27" s="12">
        <f t="shared" si="1"/>
        <v>106058.84</v>
      </c>
    </row>
    <row r="28" spans="1:8" x14ac:dyDescent="0.2">
      <c r="A28" s="28">
        <v>3500</v>
      </c>
      <c r="B28" s="10" t="s">
        <v>86</v>
      </c>
      <c r="C28" s="12">
        <v>3376000</v>
      </c>
      <c r="D28" s="12">
        <v>0</v>
      </c>
      <c r="E28" s="12">
        <f t="shared" si="0"/>
        <v>3376000</v>
      </c>
      <c r="F28" s="12">
        <v>1192737.77</v>
      </c>
      <c r="G28" s="12">
        <v>1192737.77</v>
      </c>
      <c r="H28" s="12">
        <f t="shared" si="1"/>
        <v>2183262.23</v>
      </c>
    </row>
    <row r="29" spans="1:8" x14ac:dyDescent="0.2">
      <c r="A29" s="28">
        <v>3600</v>
      </c>
      <c r="B29" s="10" t="s">
        <v>87</v>
      </c>
      <c r="C29" s="12">
        <v>70000</v>
      </c>
      <c r="D29" s="12">
        <v>0</v>
      </c>
      <c r="E29" s="12">
        <f t="shared" si="0"/>
        <v>70000</v>
      </c>
      <c r="F29" s="12">
        <v>8180</v>
      </c>
      <c r="G29" s="12">
        <v>8180</v>
      </c>
      <c r="H29" s="12">
        <f t="shared" si="1"/>
        <v>61820</v>
      </c>
    </row>
    <row r="30" spans="1:8" x14ac:dyDescent="0.2">
      <c r="A30" s="28">
        <v>3700</v>
      </c>
      <c r="B30" s="10" t="s">
        <v>88</v>
      </c>
      <c r="C30" s="12">
        <v>16001</v>
      </c>
      <c r="D30" s="12">
        <v>0</v>
      </c>
      <c r="E30" s="12">
        <f t="shared" si="0"/>
        <v>16001</v>
      </c>
      <c r="F30" s="12">
        <v>1134.74</v>
      </c>
      <c r="G30" s="12">
        <v>1134.74</v>
      </c>
      <c r="H30" s="12">
        <f t="shared" si="1"/>
        <v>14866.26</v>
      </c>
    </row>
    <row r="31" spans="1:8" x14ac:dyDescent="0.2">
      <c r="A31" s="28">
        <v>3800</v>
      </c>
      <c r="B31" s="10" t="s">
        <v>89</v>
      </c>
      <c r="C31" s="12">
        <v>111000</v>
      </c>
      <c r="D31" s="12">
        <v>0</v>
      </c>
      <c r="E31" s="12">
        <f t="shared" si="0"/>
        <v>111000</v>
      </c>
      <c r="F31" s="12">
        <v>76145.88</v>
      </c>
      <c r="G31" s="12">
        <v>76145.88</v>
      </c>
      <c r="H31" s="12">
        <f t="shared" si="1"/>
        <v>34854.119999999995</v>
      </c>
    </row>
    <row r="32" spans="1:8" x14ac:dyDescent="0.2">
      <c r="A32" s="28">
        <v>3900</v>
      </c>
      <c r="B32" s="10" t="s">
        <v>18</v>
      </c>
      <c r="C32" s="12">
        <v>607000</v>
      </c>
      <c r="D32" s="12">
        <v>0</v>
      </c>
      <c r="E32" s="12">
        <f t="shared" si="0"/>
        <v>607000</v>
      </c>
      <c r="F32" s="12">
        <v>440441.86</v>
      </c>
      <c r="G32" s="12">
        <v>440441.86</v>
      </c>
      <c r="H32" s="12">
        <f t="shared" si="1"/>
        <v>166558.14000000001</v>
      </c>
    </row>
    <row r="33" spans="1:8" x14ac:dyDescent="0.2">
      <c r="A33" s="29" t="s">
        <v>62</v>
      </c>
      <c r="B33" s="6"/>
      <c r="C33" s="35">
        <f>SUM(C34:C42)</f>
        <v>0</v>
      </c>
      <c r="D33" s="35">
        <f>SUM(D34:D42)</f>
        <v>0</v>
      </c>
      <c r="E33" s="35">
        <f t="shared" si="0"/>
        <v>0</v>
      </c>
      <c r="F33" s="35">
        <f>SUM(F34:F42)</f>
        <v>0</v>
      </c>
      <c r="G33" s="35">
        <f>SUM(G34:G42)</f>
        <v>0</v>
      </c>
      <c r="H33" s="35">
        <f t="shared" si="1"/>
        <v>0</v>
      </c>
    </row>
    <row r="34" spans="1:8" x14ac:dyDescent="0.2">
      <c r="A34" s="28">
        <v>4100</v>
      </c>
      <c r="B34" s="10" t="s">
        <v>90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91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93</v>
      </c>
      <c r="C37" s="12">
        <v>0</v>
      </c>
      <c r="D37" s="12">
        <v>0</v>
      </c>
      <c r="E37" s="12">
        <f t="shared" si="0"/>
        <v>0</v>
      </c>
      <c r="F37" s="12">
        <v>0</v>
      </c>
      <c r="G37" s="12">
        <v>0</v>
      </c>
      <c r="H37" s="12">
        <f t="shared" si="1"/>
        <v>0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756100</v>
      </c>
      <c r="D43" s="35">
        <f>SUM(D44:D52)</f>
        <v>0</v>
      </c>
      <c r="E43" s="35">
        <f t="shared" si="0"/>
        <v>756100</v>
      </c>
      <c r="F43" s="35">
        <f>SUM(F44:F52)</f>
        <v>481456.29</v>
      </c>
      <c r="G43" s="35">
        <f>SUM(G44:G52)</f>
        <v>481456.29</v>
      </c>
      <c r="H43" s="35">
        <f t="shared" si="1"/>
        <v>274643.71000000002</v>
      </c>
    </row>
    <row r="44" spans="1:8" x14ac:dyDescent="0.2">
      <c r="A44" s="28">
        <v>5100</v>
      </c>
      <c r="B44" s="10" t="s">
        <v>97</v>
      </c>
      <c r="C44" s="12">
        <v>210200</v>
      </c>
      <c r="D44" s="12">
        <v>0</v>
      </c>
      <c r="E44" s="12">
        <f t="shared" si="0"/>
        <v>210200</v>
      </c>
      <c r="F44" s="12">
        <v>80143.88</v>
      </c>
      <c r="G44" s="12">
        <v>80143.88</v>
      </c>
      <c r="H44" s="12">
        <f t="shared" si="1"/>
        <v>130056.12</v>
      </c>
    </row>
    <row r="45" spans="1:8" x14ac:dyDescent="0.2">
      <c r="A45" s="28">
        <v>5200</v>
      </c>
      <c r="B45" s="10" t="s">
        <v>98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420000</v>
      </c>
      <c r="D47" s="12">
        <v>0</v>
      </c>
      <c r="E47" s="12">
        <f t="shared" si="0"/>
        <v>420000</v>
      </c>
      <c r="F47" s="12">
        <v>397672.41</v>
      </c>
      <c r="G47" s="12">
        <v>397672.41</v>
      </c>
      <c r="H47" s="12">
        <f t="shared" si="1"/>
        <v>22327.590000000026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125900</v>
      </c>
      <c r="D49" s="12">
        <v>0</v>
      </c>
      <c r="E49" s="12">
        <f t="shared" si="0"/>
        <v>125900</v>
      </c>
      <c r="F49" s="12">
        <v>3640</v>
      </c>
      <c r="G49" s="12">
        <v>3640</v>
      </c>
      <c r="H49" s="12">
        <f t="shared" si="1"/>
        <v>122260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104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106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6916511.3300000001</v>
      </c>
      <c r="D57" s="35">
        <f>SUM(D58:D64)</f>
        <v>-420000</v>
      </c>
      <c r="E57" s="35">
        <f t="shared" si="0"/>
        <v>6496511.3300000001</v>
      </c>
      <c r="F57" s="35">
        <f>SUM(F58:F64)</f>
        <v>0</v>
      </c>
      <c r="G57" s="35">
        <f>SUM(G58:G64)</f>
        <v>0</v>
      </c>
      <c r="H57" s="35">
        <f t="shared" si="1"/>
        <v>6496511.3300000001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6916511.3300000001</v>
      </c>
      <c r="D64" s="12">
        <v>-420000</v>
      </c>
      <c r="E64" s="12">
        <f t="shared" si="0"/>
        <v>6496511.3300000001</v>
      </c>
      <c r="F64" s="12">
        <v>0</v>
      </c>
      <c r="G64" s="12">
        <v>0</v>
      </c>
      <c r="H64" s="12">
        <f t="shared" si="1"/>
        <v>6496511.3300000001</v>
      </c>
    </row>
    <row r="65" spans="1:8" x14ac:dyDescent="0.2">
      <c r="A65" s="29" t="s">
        <v>66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67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116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117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28795798</v>
      </c>
      <c r="D77" s="37">
        <f t="shared" si="4"/>
        <v>0</v>
      </c>
      <c r="E77" s="37">
        <f t="shared" si="4"/>
        <v>28795798</v>
      </c>
      <c r="F77" s="37">
        <f t="shared" si="4"/>
        <v>10147612.899999999</v>
      </c>
      <c r="G77" s="37">
        <f t="shared" si="4"/>
        <v>10147612.899999999</v>
      </c>
      <c r="H77" s="37">
        <f t="shared" si="4"/>
        <v>18648185.100000001</v>
      </c>
    </row>
    <row r="79" spans="1:8" x14ac:dyDescent="0.2">
      <c r="A79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132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28039698</v>
      </c>
      <c r="D5" s="38">
        <v>0</v>
      </c>
      <c r="E5" s="38">
        <f>C5+D5</f>
        <v>28039698</v>
      </c>
      <c r="F5" s="38">
        <v>9666156.6099999994</v>
      </c>
      <c r="G5" s="38">
        <v>9666156.6099999994</v>
      </c>
      <c r="H5" s="38">
        <f>E5-F5</f>
        <v>18373541.390000001</v>
      </c>
    </row>
    <row r="6" spans="1:8" x14ac:dyDescent="0.2">
      <c r="A6" s="5"/>
      <c r="B6" s="13" t="s">
        <v>1</v>
      </c>
      <c r="C6" s="38">
        <v>756100</v>
      </c>
      <c r="D6" s="38">
        <v>0</v>
      </c>
      <c r="E6" s="38">
        <f>C6+D6</f>
        <v>756100</v>
      </c>
      <c r="F6" s="38">
        <v>481456.29</v>
      </c>
      <c r="G6" s="38">
        <v>481456.29</v>
      </c>
      <c r="H6" s="38">
        <f>E6-F6</f>
        <v>274643.71000000002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28795798</v>
      </c>
      <c r="D10" s="37">
        <f t="shared" si="0"/>
        <v>0</v>
      </c>
      <c r="E10" s="37">
        <f t="shared" si="0"/>
        <v>28795798</v>
      </c>
      <c r="F10" s="37">
        <f t="shared" si="0"/>
        <v>10147612.899999999</v>
      </c>
      <c r="G10" s="37">
        <f t="shared" si="0"/>
        <v>10147612.899999999</v>
      </c>
      <c r="H10" s="37">
        <f t="shared" si="0"/>
        <v>18648185.100000001</v>
      </c>
    </row>
    <row r="12" spans="1:8" x14ac:dyDescent="0.2">
      <c r="A12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opLeftCell="A13" workbookViewId="0">
      <selection activeCell="A13" sqref="A13:J13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141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133</v>
      </c>
      <c r="C6" s="12">
        <v>1819154</v>
      </c>
      <c r="D6" s="12">
        <v>220000</v>
      </c>
      <c r="E6" s="12">
        <f>C6+D6</f>
        <v>2039154</v>
      </c>
      <c r="F6" s="12">
        <v>1222532.3</v>
      </c>
      <c r="G6" s="12">
        <v>1222532.3</v>
      </c>
      <c r="H6" s="12">
        <f>E6-F6</f>
        <v>816621.7</v>
      </c>
    </row>
    <row r="7" spans="1:8" x14ac:dyDescent="0.2">
      <c r="A7" s="4"/>
      <c r="B7" s="15" t="s">
        <v>134</v>
      </c>
      <c r="C7" s="12">
        <v>3361918.67</v>
      </c>
      <c r="D7" s="12">
        <v>100000</v>
      </c>
      <c r="E7" s="12">
        <f t="shared" ref="E7:E12" si="0">C7+D7</f>
        <v>3461918.67</v>
      </c>
      <c r="F7" s="12">
        <v>1409262.25</v>
      </c>
      <c r="G7" s="12">
        <v>1409262.25</v>
      </c>
      <c r="H7" s="12">
        <f t="shared" ref="H7:H12" si="1">E7-F7</f>
        <v>2052656.42</v>
      </c>
    </row>
    <row r="8" spans="1:8" x14ac:dyDescent="0.2">
      <c r="A8" s="4"/>
      <c r="B8" s="15" t="s">
        <v>135</v>
      </c>
      <c r="C8" s="12">
        <v>2654439</v>
      </c>
      <c r="D8" s="12">
        <v>100000</v>
      </c>
      <c r="E8" s="12">
        <f t="shared" si="0"/>
        <v>2754439</v>
      </c>
      <c r="F8" s="12">
        <v>1296729.02</v>
      </c>
      <c r="G8" s="12">
        <v>1296729.02</v>
      </c>
      <c r="H8" s="12">
        <f t="shared" si="1"/>
        <v>1457709.98</v>
      </c>
    </row>
    <row r="9" spans="1:8" x14ac:dyDescent="0.2">
      <c r="A9" s="4"/>
      <c r="B9" s="15" t="s">
        <v>136</v>
      </c>
      <c r="C9" s="12">
        <v>11272718</v>
      </c>
      <c r="D9" s="12">
        <v>0</v>
      </c>
      <c r="E9" s="12">
        <f t="shared" si="0"/>
        <v>11272718</v>
      </c>
      <c r="F9" s="12">
        <v>5134838.8099999996</v>
      </c>
      <c r="G9" s="12">
        <v>5134838.8099999996</v>
      </c>
      <c r="H9" s="12">
        <f t="shared" si="1"/>
        <v>6137879.1900000004</v>
      </c>
    </row>
    <row r="10" spans="1:8" x14ac:dyDescent="0.2">
      <c r="A10" s="4"/>
      <c r="B10" s="15" t="s">
        <v>137</v>
      </c>
      <c r="C10" s="12">
        <v>1808674</v>
      </c>
      <c r="D10" s="12">
        <v>0</v>
      </c>
      <c r="E10" s="12">
        <f t="shared" si="0"/>
        <v>1808674</v>
      </c>
      <c r="F10" s="12">
        <v>506071.41</v>
      </c>
      <c r="G10" s="12">
        <v>506071.41</v>
      </c>
      <c r="H10" s="12">
        <f t="shared" si="1"/>
        <v>1302602.5900000001</v>
      </c>
    </row>
    <row r="11" spans="1:8" x14ac:dyDescent="0.2">
      <c r="A11" s="4"/>
      <c r="B11" s="15" t="s">
        <v>138</v>
      </c>
      <c r="C11" s="12">
        <v>512383</v>
      </c>
      <c r="D11" s="12">
        <v>0</v>
      </c>
      <c r="E11" s="12">
        <f t="shared" si="0"/>
        <v>512383</v>
      </c>
      <c r="F11" s="12">
        <v>232714.11</v>
      </c>
      <c r="G11" s="12">
        <v>232714.11</v>
      </c>
      <c r="H11" s="12">
        <f t="shared" si="1"/>
        <v>279668.89</v>
      </c>
    </row>
    <row r="12" spans="1:8" x14ac:dyDescent="0.2">
      <c r="A12" s="4"/>
      <c r="B12" s="15" t="s">
        <v>139</v>
      </c>
      <c r="C12" s="12">
        <v>6916511.3300000001</v>
      </c>
      <c r="D12" s="12">
        <v>-420000</v>
      </c>
      <c r="E12" s="12">
        <f t="shared" si="0"/>
        <v>6496511.3300000001</v>
      </c>
      <c r="F12" s="12">
        <v>0</v>
      </c>
      <c r="G12" s="12">
        <v>0</v>
      </c>
      <c r="H12" s="12">
        <f t="shared" si="1"/>
        <v>6496511.3300000001</v>
      </c>
    </row>
    <row r="13" spans="1:8" x14ac:dyDescent="0.2">
      <c r="A13" s="4"/>
      <c r="B13" s="15" t="s">
        <v>140</v>
      </c>
      <c r="C13" s="12">
        <v>450000</v>
      </c>
      <c r="D13" s="12">
        <v>0</v>
      </c>
      <c r="E13" s="12">
        <f t="shared" ref="E13" si="2">C13+D13</f>
        <v>450000</v>
      </c>
      <c r="F13" s="12">
        <v>345465</v>
      </c>
      <c r="G13" s="12">
        <v>345465</v>
      </c>
      <c r="H13" s="12">
        <f t="shared" ref="H13" si="3">E13-F13</f>
        <v>104535</v>
      </c>
    </row>
    <row r="14" spans="1:8" x14ac:dyDescent="0.2">
      <c r="A14" s="4"/>
      <c r="B14" s="15"/>
      <c r="C14" s="12"/>
      <c r="D14" s="12"/>
      <c r="E14" s="12"/>
      <c r="F14" s="12"/>
      <c r="G14" s="12"/>
      <c r="H14" s="12"/>
    </row>
    <row r="15" spans="1:8" x14ac:dyDescent="0.2">
      <c r="A15" s="17"/>
      <c r="B15" s="31" t="s">
        <v>51</v>
      </c>
      <c r="C15" s="40">
        <f t="shared" ref="C15:H15" si="4">SUM(C6:C14)</f>
        <v>28795798</v>
      </c>
      <c r="D15" s="40">
        <f t="shared" si="4"/>
        <v>0</v>
      </c>
      <c r="E15" s="40">
        <f t="shared" si="4"/>
        <v>28795798</v>
      </c>
      <c r="F15" s="40">
        <f t="shared" si="4"/>
        <v>10147612.899999999</v>
      </c>
      <c r="G15" s="40">
        <f t="shared" si="4"/>
        <v>10147612.899999999</v>
      </c>
      <c r="H15" s="40">
        <f t="shared" si="4"/>
        <v>18648185.100000001</v>
      </c>
    </row>
    <row r="18" spans="1:8" ht="45" customHeight="1" x14ac:dyDescent="0.2">
      <c r="A18" s="41" t="s">
        <v>126</v>
      </c>
      <c r="B18" s="42"/>
      <c r="C18" s="42"/>
      <c r="D18" s="42"/>
      <c r="E18" s="42"/>
      <c r="F18" s="42"/>
      <c r="G18" s="42"/>
      <c r="H18" s="43"/>
    </row>
    <row r="19" spans="1:8" x14ac:dyDescent="0.2">
      <c r="A19" s="46" t="s">
        <v>52</v>
      </c>
      <c r="B19" s="47"/>
      <c r="C19" s="41" t="s">
        <v>58</v>
      </c>
      <c r="D19" s="42"/>
      <c r="E19" s="42"/>
      <c r="F19" s="42"/>
      <c r="G19" s="43"/>
      <c r="H19" s="44" t="s">
        <v>57</v>
      </c>
    </row>
    <row r="20" spans="1:8" ht="22.5" x14ac:dyDescent="0.2">
      <c r="A20" s="48"/>
      <c r="B20" s="49"/>
      <c r="C20" s="8" t="s">
        <v>53</v>
      </c>
      <c r="D20" s="8" t="s">
        <v>123</v>
      </c>
      <c r="E20" s="8" t="s">
        <v>54</v>
      </c>
      <c r="F20" s="8" t="s">
        <v>55</v>
      </c>
      <c r="G20" s="8" t="s">
        <v>56</v>
      </c>
      <c r="H20" s="45"/>
    </row>
    <row r="21" spans="1:8" x14ac:dyDescent="0.2">
      <c r="A21" s="50"/>
      <c r="B21" s="51"/>
      <c r="C21" s="9">
        <v>1</v>
      </c>
      <c r="D21" s="9">
        <v>2</v>
      </c>
      <c r="E21" s="9" t="s">
        <v>124</v>
      </c>
      <c r="F21" s="9">
        <v>4</v>
      </c>
      <c r="G21" s="9">
        <v>5</v>
      </c>
      <c r="H21" s="9" t="s">
        <v>125</v>
      </c>
    </row>
    <row r="22" spans="1:8" x14ac:dyDescent="0.2">
      <c r="A22" s="4"/>
      <c r="B22" s="2" t="s">
        <v>8</v>
      </c>
      <c r="C22" s="12">
        <v>0</v>
      </c>
      <c r="D22" s="12">
        <v>0</v>
      </c>
      <c r="E22" s="12">
        <f>C22+D22</f>
        <v>0</v>
      </c>
      <c r="F22" s="12">
        <v>0</v>
      </c>
      <c r="G22" s="12">
        <v>0</v>
      </c>
      <c r="H22" s="12">
        <f>E22-F22</f>
        <v>0</v>
      </c>
    </row>
    <row r="23" spans="1:8" x14ac:dyDescent="0.2">
      <c r="A23" s="4"/>
      <c r="B23" s="2" t="s">
        <v>9</v>
      </c>
      <c r="C23" s="12">
        <v>0</v>
      </c>
      <c r="D23" s="12">
        <v>0</v>
      </c>
      <c r="E23" s="12">
        <f t="shared" ref="E23:E25" si="5">C23+D23</f>
        <v>0</v>
      </c>
      <c r="F23" s="12">
        <v>0</v>
      </c>
      <c r="G23" s="12">
        <v>0</v>
      </c>
      <c r="H23" s="12">
        <f t="shared" ref="H23:H25" si="6">E23-F23</f>
        <v>0</v>
      </c>
    </row>
    <row r="24" spans="1:8" x14ac:dyDescent="0.2">
      <c r="A24" s="4"/>
      <c r="B24" s="2" t="s">
        <v>10</v>
      </c>
      <c r="C24" s="12">
        <v>0</v>
      </c>
      <c r="D24" s="12">
        <v>0</v>
      </c>
      <c r="E24" s="12">
        <f t="shared" si="5"/>
        <v>0</v>
      </c>
      <c r="F24" s="12">
        <v>0</v>
      </c>
      <c r="G24" s="12">
        <v>0</v>
      </c>
      <c r="H24" s="12">
        <f t="shared" si="6"/>
        <v>0</v>
      </c>
    </row>
    <row r="25" spans="1:8" x14ac:dyDescent="0.2">
      <c r="A25" s="4"/>
      <c r="B25" s="2" t="s">
        <v>129</v>
      </c>
      <c r="C25" s="12">
        <v>0</v>
      </c>
      <c r="D25" s="12">
        <v>0</v>
      </c>
      <c r="E25" s="12">
        <f t="shared" si="5"/>
        <v>0</v>
      </c>
      <c r="F25" s="12">
        <v>0</v>
      </c>
      <c r="G25" s="12">
        <v>0</v>
      </c>
      <c r="H25" s="12">
        <f t="shared" si="6"/>
        <v>0</v>
      </c>
    </row>
    <row r="26" spans="1:8" x14ac:dyDescent="0.2">
      <c r="A26" s="17"/>
      <c r="B26" s="31" t="s">
        <v>51</v>
      </c>
      <c r="C26" s="40">
        <f t="shared" ref="C26:H26" si="7">SUM(C22:C25)</f>
        <v>0</v>
      </c>
      <c r="D26" s="40">
        <f t="shared" si="7"/>
        <v>0</v>
      </c>
      <c r="E26" s="40">
        <f t="shared" si="7"/>
        <v>0</v>
      </c>
      <c r="F26" s="40">
        <f t="shared" si="7"/>
        <v>0</v>
      </c>
      <c r="G26" s="40">
        <f t="shared" si="7"/>
        <v>0</v>
      </c>
      <c r="H26" s="40">
        <f t="shared" si="7"/>
        <v>0</v>
      </c>
    </row>
    <row r="29" spans="1:8" ht="45" customHeight="1" x14ac:dyDescent="0.2">
      <c r="A29" s="41" t="s">
        <v>127</v>
      </c>
      <c r="B29" s="42"/>
      <c r="C29" s="42"/>
      <c r="D29" s="42"/>
      <c r="E29" s="42"/>
      <c r="F29" s="42"/>
      <c r="G29" s="42"/>
      <c r="H29" s="43"/>
    </row>
    <row r="30" spans="1:8" x14ac:dyDescent="0.2">
      <c r="A30" s="46" t="s">
        <v>52</v>
      </c>
      <c r="B30" s="47"/>
      <c r="C30" s="41" t="s">
        <v>58</v>
      </c>
      <c r="D30" s="42"/>
      <c r="E30" s="42"/>
      <c r="F30" s="42"/>
      <c r="G30" s="43"/>
      <c r="H30" s="44" t="s">
        <v>57</v>
      </c>
    </row>
    <row r="31" spans="1:8" ht="22.5" x14ac:dyDescent="0.2">
      <c r="A31" s="48"/>
      <c r="B31" s="49"/>
      <c r="C31" s="8" t="s">
        <v>53</v>
      </c>
      <c r="D31" s="8" t="s">
        <v>123</v>
      </c>
      <c r="E31" s="8" t="s">
        <v>54</v>
      </c>
      <c r="F31" s="8" t="s">
        <v>55</v>
      </c>
      <c r="G31" s="8" t="s">
        <v>56</v>
      </c>
      <c r="H31" s="45"/>
    </row>
    <row r="32" spans="1:8" x14ac:dyDescent="0.2">
      <c r="A32" s="50"/>
      <c r="B32" s="51"/>
      <c r="C32" s="9">
        <v>1</v>
      </c>
      <c r="D32" s="9">
        <v>2</v>
      </c>
      <c r="E32" s="9" t="s">
        <v>124</v>
      </c>
      <c r="F32" s="9">
        <v>4</v>
      </c>
      <c r="G32" s="9">
        <v>5</v>
      </c>
      <c r="H32" s="9" t="s">
        <v>125</v>
      </c>
    </row>
    <row r="33" spans="1:8" x14ac:dyDescent="0.2">
      <c r="A33" s="4"/>
      <c r="B33" s="19" t="s">
        <v>12</v>
      </c>
      <c r="C33" s="12">
        <v>0</v>
      </c>
      <c r="D33" s="12">
        <v>0</v>
      </c>
      <c r="E33" s="12">
        <f t="shared" ref="E33:E39" si="8">C33+D33</f>
        <v>0</v>
      </c>
      <c r="F33" s="12">
        <v>0</v>
      </c>
      <c r="G33" s="12">
        <v>0</v>
      </c>
      <c r="H33" s="12">
        <f t="shared" ref="H33:H39" si="9">E33-F33</f>
        <v>0</v>
      </c>
    </row>
    <row r="34" spans="1:8" x14ac:dyDescent="0.2">
      <c r="A34" s="4"/>
      <c r="B34" s="19" t="s">
        <v>11</v>
      </c>
      <c r="C34" s="12">
        <v>0</v>
      </c>
      <c r="D34" s="12">
        <v>0</v>
      </c>
      <c r="E34" s="12">
        <f t="shared" si="8"/>
        <v>0</v>
      </c>
      <c r="F34" s="12">
        <v>0</v>
      </c>
      <c r="G34" s="12">
        <v>0</v>
      </c>
      <c r="H34" s="12">
        <f t="shared" si="9"/>
        <v>0</v>
      </c>
    </row>
    <row r="35" spans="1:8" x14ac:dyDescent="0.2">
      <c r="A35" s="4"/>
      <c r="B35" s="19" t="s">
        <v>13</v>
      </c>
      <c r="C35" s="12">
        <v>0</v>
      </c>
      <c r="D35" s="12">
        <v>0</v>
      </c>
      <c r="E35" s="12">
        <f t="shared" si="8"/>
        <v>0</v>
      </c>
      <c r="F35" s="12">
        <v>0</v>
      </c>
      <c r="G35" s="12">
        <v>0</v>
      </c>
      <c r="H35" s="12">
        <f t="shared" si="9"/>
        <v>0</v>
      </c>
    </row>
    <row r="36" spans="1:8" x14ac:dyDescent="0.2">
      <c r="A36" s="4"/>
      <c r="B36" s="19" t="s">
        <v>25</v>
      </c>
      <c r="C36" s="12">
        <v>0</v>
      </c>
      <c r="D36" s="12">
        <v>0</v>
      </c>
      <c r="E36" s="12">
        <f t="shared" si="8"/>
        <v>0</v>
      </c>
      <c r="F36" s="12">
        <v>0</v>
      </c>
      <c r="G36" s="12">
        <v>0</v>
      </c>
      <c r="H36" s="12">
        <f t="shared" si="9"/>
        <v>0</v>
      </c>
    </row>
    <row r="37" spans="1:8" ht="11.25" customHeight="1" x14ac:dyDescent="0.2">
      <c r="A37" s="4"/>
      <c r="B37" s="19" t="s">
        <v>26</v>
      </c>
      <c r="C37" s="12">
        <v>0</v>
      </c>
      <c r="D37" s="12">
        <v>0</v>
      </c>
      <c r="E37" s="12">
        <f t="shared" si="8"/>
        <v>0</v>
      </c>
      <c r="F37" s="12">
        <v>0</v>
      </c>
      <c r="G37" s="12">
        <v>0</v>
      </c>
      <c r="H37" s="12">
        <f t="shared" si="9"/>
        <v>0</v>
      </c>
    </row>
    <row r="38" spans="1:8" x14ac:dyDescent="0.2">
      <c r="A38" s="4"/>
      <c r="B38" s="19" t="s">
        <v>33</v>
      </c>
      <c r="C38" s="12">
        <v>0</v>
      </c>
      <c r="D38" s="12">
        <v>0</v>
      </c>
      <c r="E38" s="12">
        <f t="shared" si="8"/>
        <v>0</v>
      </c>
      <c r="F38" s="12">
        <v>0</v>
      </c>
      <c r="G38" s="12">
        <v>0</v>
      </c>
      <c r="H38" s="12">
        <f t="shared" si="9"/>
        <v>0</v>
      </c>
    </row>
    <row r="39" spans="1:8" x14ac:dyDescent="0.2">
      <c r="A39" s="4"/>
      <c r="B39" s="19" t="s">
        <v>14</v>
      </c>
      <c r="C39" s="12">
        <v>0</v>
      </c>
      <c r="D39" s="12">
        <v>0</v>
      </c>
      <c r="E39" s="12">
        <f t="shared" si="8"/>
        <v>0</v>
      </c>
      <c r="F39" s="12">
        <v>0</v>
      </c>
      <c r="G39" s="12">
        <v>0</v>
      </c>
      <c r="H39" s="12">
        <f t="shared" si="9"/>
        <v>0</v>
      </c>
    </row>
    <row r="40" spans="1:8" x14ac:dyDescent="0.2">
      <c r="A40" s="17"/>
      <c r="B40" s="31" t="s">
        <v>51</v>
      </c>
      <c r="C40" s="40">
        <f t="shared" ref="C40:H40" si="10">SUM(C33:C39)</f>
        <v>0</v>
      </c>
      <c r="D40" s="40">
        <f t="shared" si="10"/>
        <v>0</v>
      </c>
      <c r="E40" s="40">
        <f t="shared" si="10"/>
        <v>0</v>
      </c>
      <c r="F40" s="40">
        <f t="shared" si="10"/>
        <v>0</v>
      </c>
      <c r="G40" s="40">
        <f t="shared" si="10"/>
        <v>0</v>
      </c>
      <c r="H40" s="40">
        <f t="shared" si="10"/>
        <v>0</v>
      </c>
    </row>
    <row r="42" spans="1:8" x14ac:dyDescent="0.2">
      <c r="A42" s="1" t="s">
        <v>128</v>
      </c>
    </row>
  </sheetData>
  <sheetProtection formatCells="0" formatColumns="0" formatRows="0" insertRows="0" deleteRows="0" autoFilter="0"/>
  <mergeCells count="12">
    <mergeCell ref="A1:H1"/>
    <mergeCell ref="A2:B4"/>
    <mergeCell ref="A18:H18"/>
    <mergeCell ref="A19:B21"/>
    <mergeCell ref="C2:G2"/>
    <mergeCell ref="H2:H3"/>
    <mergeCell ref="A29:H29"/>
    <mergeCell ref="A30:B32"/>
    <mergeCell ref="C30:G30"/>
    <mergeCell ref="H30:H31"/>
    <mergeCell ref="C19:G19"/>
    <mergeCell ref="H19:H2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C5" sqref="C5:H37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142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6528740.6699999999</v>
      </c>
      <c r="D5" s="35">
        <f t="shared" si="0"/>
        <v>100000</v>
      </c>
      <c r="E5" s="35">
        <f t="shared" si="0"/>
        <v>6628740.6699999999</v>
      </c>
      <c r="F5" s="35">
        <f t="shared" si="0"/>
        <v>2938705.38</v>
      </c>
      <c r="G5" s="35">
        <f t="shared" si="0"/>
        <v>2938705.38</v>
      </c>
      <c r="H5" s="35">
        <f t="shared" si="0"/>
        <v>3690035.29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-100000</v>
      </c>
      <c r="E7" s="12">
        <f t="shared" ref="E7:E13" si="1">C7+D7</f>
        <v>-100000</v>
      </c>
      <c r="F7" s="12">
        <v>0</v>
      </c>
      <c r="G7" s="12">
        <v>0</v>
      </c>
      <c r="H7" s="12">
        <f t="shared" ref="H7:H13" si="2">E7-F7</f>
        <v>-100000</v>
      </c>
    </row>
    <row r="8" spans="1:8" x14ac:dyDescent="0.2">
      <c r="A8" s="22"/>
      <c r="B8" s="25" t="s">
        <v>130</v>
      </c>
      <c r="C8" s="12">
        <v>0</v>
      </c>
      <c r="D8" s="12">
        <v>0</v>
      </c>
      <c r="E8" s="12">
        <f t="shared" si="1"/>
        <v>0</v>
      </c>
      <c r="F8" s="12">
        <v>0</v>
      </c>
      <c r="G8" s="12">
        <v>0</v>
      </c>
      <c r="H8" s="12">
        <f t="shared" si="2"/>
        <v>0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6016357.6699999999</v>
      </c>
      <c r="D10" s="12">
        <v>200000</v>
      </c>
      <c r="E10" s="12">
        <f t="shared" si="1"/>
        <v>6216357.6699999999</v>
      </c>
      <c r="F10" s="12">
        <v>2705991.27</v>
      </c>
      <c r="G10" s="12">
        <v>2705991.27</v>
      </c>
      <c r="H10" s="12">
        <f t="shared" si="2"/>
        <v>3510366.4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512383</v>
      </c>
      <c r="D13" s="12">
        <v>0</v>
      </c>
      <c r="E13" s="12">
        <f t="shared" si="1"/>
        <v>512383</v>
      </c>
      <c r="F13" s="12">
        <v>232714.11</v>
      </c>
      <c r="G13" s="12">
        <v>232714.11</v>
      </c>
      <c r="H13" s="12">
        <f t="shared" si="2"/>
        <v>279668.89</v>
      </c>
    </row>
    <row r="14" spans="1:8" x14ac:dyDescent="0.2">
      <c r="A14" s="24" t="s">
        <v>19</v>
      </c>
      <c r="B14" s="26"/>
      <c r="C14" s="35">
        <f t="shared" ref="C14:H14" si="3">SUM(C15:C21)</f>
        <v>22267057.329999998</v>
      </c>
      <c r="D14" s="35">
        <f t="shared" si="3"/>
        <v>-100000</v>
      </c>
      <c r="E14" s="35">
        <f t="shared" si="3"/>
        <v>22167057.329999998</v>
      </c>
      <c r="F14" s="35">
        <f t="shared" si="3"/>
        <v>7208907.5199999996</v>
      </c>
      <c r="G14" s="35">
        <f t="shared" si="3"/>
        <v>7208907.5199999996</v>
      </c>
      <c r="H14" s="35">
        <f t="shared" si="3"/>
        <v>14958149.809999999</v>
      </c>
    </row>
    <row r="15" spans="1:8" x14ac:dyDescent="0.2">
      <c r="A15" s="22"/>
      <c r="B15" s="25" t="s">
        <v>43</v>
      </c>
      <c r="C15" s="12">
        <v>2269154</v>
      </c>
      <c r="D15" s="12">
        <v>220000</v>
      </c>
      <c r="E15" s="12">
        <f>C15+D15</f>
        <v>2489154</v>
      </c>
      <c r="F15" s="12">
        <v>1567997.3</v>
      </c>
      <c r="G15" s="12">
        <v>1567997.3</v>
      </c>
      <c r="H15" s="12">
        <f t="shared" ref="H15:H21" si="4">E15-F15</f>
        <v>921156.7</v>
      </c>
    </row>
    <row r="16" spans="1:8" x14ac:dyDescent="0.2">
      <c r="A16" s="22"/>
      <c r="B16" s="25" t="s">
        <v>27</v>
      </c>
      <c r="C16" s="12">
        <v>19997903.329999998</v>
      </c>
      <c r="D16" s="12">
        <v>-320000</v>
      </c>
      <c r="E16" s="12">
        <f t="shared" ref="E16:E21" si="5">C16+D16</f>
        <v>19677903.329999998</v>
      </c>
      <c r="F16" s="12">
        <v>5640910.2199999997</v>
      </c>
      <c r="G16" s="12">
        <v>5640910.2199999997</v>
      </c>
      <c r="H16" s="12">
        <f t="shared" si="4"/>
        <v>14036993.109999999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28795798</v>
      </c>
      <c r="D37" s="40">
        <f t="shared" si="12"/>
        <v>0</v>
      </c>
      <c r="E37" s="40">
        <f t="shared" si="12"/>
        <v>28795798</v>
      </c>
      <c r="F37" s="40">
        <f t="shared" si="12"/>
        <v>10147612.899999999</v>
      </c>
      <c r="G37" s="40">
        <f t="shared" si="12"/>
        <v>10147612.899999999</v>
      </c>
      <c r="H37" s="40">
        <f t="shared" si="12"/>
        <v>18648185.099999998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128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2018-07-14T22:21:14Z</cp:lastPrinted>
  <dcterms:created xsi:type="dcterms:W3CDTF">2014-02-10T03:37:14Z</dcterms:created>
  <dcterms:modified xsi:type="dcterms:W3CDTF">2022-07-29T18:32:27Z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