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4to periodo 2019\"/>
    </mc:Choice>
  </mc:AlternateContent>
  <bookViews>
    <workbookView xWindow="0" yWindow="0" windowWidth="19200" windowHeight="1099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Hoja1" sheetId="66" r:id="rId13"/>
    <sheet name="Hoja2" sheetId="67" r:id="rId14"/>
    <sheet name="Memoria (I)" sheetId="23" r:id="rId15"/>
  </sheets>
  <calcPr calcId="152511"/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<sst xmlns="http://schemas.openxmlformats.org/spreadsheetml/2006/main" count="925" uniqueCount="658">
  <si>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</si>
  <si>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</si>
  <si>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</si>
  <si>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</si>
  <si>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</si>
  <si>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</si>
  <si>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</si>
  <si>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</si>
  <si>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</si>
  <si>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</si>
  <si>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</si>
  <si>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</si>
  <si>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</si>
  <si>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</si>
  <si>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</si>
  <si>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</si>
  <si>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</si>
  <si>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</si>
  <si>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</si>
  <si>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</si>
  <si>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</si>
  <si>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</si>
  <si>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</si>
  <si>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</si>
  <si>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</si>
  <si>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</si>
  <si>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</si>
  <si>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</si>
  <si>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</si>
  <si>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</si>
  <si>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</si>
  <si>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</si>
  <si>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</si>
  <si>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</si>
  <si>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</si>
  <si>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</si>
  <si>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</si>
  <si>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</si>
  <si>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</si>
  <si>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</si>
  <si>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</si>
  <si>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</si>
  <si>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</si>
  <si>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</si>
  <si>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</si>
  <si>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</si>
  <si>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</si>
  <si>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</si>
  <si>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</si>
  <si>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</si>
  <si>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</si>
  <si>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</si>
  <si>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</si>
  <si>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</si>
  <si>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</si>
  <si>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</si>
  <si>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</si>
  <si>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</si>
  <si>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</si>
  <si>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</si>
  <si>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</si>
  <si>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</si>
  <si>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</si>
  <si>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</si>
  <si>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</si>
  <si>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</si>
  <si>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</si>
  <si>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</si>
  <si>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</si>
  <si>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</si>
  <si>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</si>
  <si>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</si>
  <si>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</si>
  <si>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</si>
  <si>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</si>
  <si>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</si>
  <si>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</si>
  <si>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</si>
  <si>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</si>
  <si>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</si>
  <si>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</si>
  <si>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</si>
  <si>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</si>
  <si>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</si>
  <si>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</si>
  <si>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</si>
  <si>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</si>
  <si>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</si>
  <si>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</si>
  <si>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</si>
  <si>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</si>
  <si>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</si>
  <si>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</si>
  <si>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</si>
  <si>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</si>
  <si>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</si>
  <si>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</si>
  <si>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</si>
  <si>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</si>
  <si>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</si>
  <si>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</si>
  <si>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</si>
  <si>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</si>
  <si>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</si>
  <si>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</si>
  <si>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</si>
  <si>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</si>
  <si>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</si>
  <si>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</si>
  <si>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</si>
  <si>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</si>
  <si>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</si>
  <si>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</si>
  <si>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</si>
  <si>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</si>
  <si>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</si>
  <si>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</si>
  <si>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</si>
  <si>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</si>
  <si>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</si>
  <si>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</si>
  <si>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</si>
  <si>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</si>
  <si>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</si>
  <si>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</si>
  <si>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</si>
  <si>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</si>
  <si>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</si>
  <si>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</si>
  <si>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</si>
  <si>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</si>
  <si>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</si>
  <si>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</si>
  <si>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</si>
  <si>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</si>
  <si>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</si>
  <si>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</si>
  <si>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</si>
  <si>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</si>
  <si>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</si>
  <si>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</si>
  <si>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</si>
  <si>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</si>
  <si>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</si>
  <si>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</si>
  <si>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</si>
  <si>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</si>
  <si>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</si>
  <si>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</si>
  <si>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</si>
  <si>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</si>
  <si>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</si>
  <si>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</si>
  <si>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</si>
  <si>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</si>
  <si>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</si>
  <si>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</si>
  <si>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</si>
  <si>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</si>
  <si>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</si>
  <si>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</si>
  <si>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</si>
  <si>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</si>
  <si>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</si>
  <si>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</si>
  <si>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</si>
  <si>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</si>
  <si>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</si>
  <si>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</si>
  <si>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</si>
  <si>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</si>
  <si>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</si>
  <si>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</si>
  <si>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</si>
  <si>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</si>
  <si>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</si>
  <si>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</si>
  <si>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</si>
  <si>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</si>
  <si>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</si>
  <si>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</si>
  <si>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</si>
  <si>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</si>
  <si>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</si>
  <si>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</si>
  <si>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</si>
  <si>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</si>
  <si>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</si>
  <si>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</si>
  <si>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</si>
  <si>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</si>
  <si>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</si>
  <si>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</si>
  <si>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</si>
  <si>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</si>
  <si>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</si>
  <si>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</si>
  <si>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</si>
  <si>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</si>
  <si>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</si>
  <si>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</si>
  <si>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</si>
  <si>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</si>
  <si>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</si>
  <si>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</si>
  <si>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</si>
  <si>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</si>
  <si>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</si>
  <si>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</si>
  <si>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</si>
  <si>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</si>
  <si>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</si>
  <si>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</si>
  <si>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</si>
  <si>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</si>
  <si>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</si>
  <si>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</si>
  <si>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</si>
  <si>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</si>
  <si>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</si>
  <si>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</si>
  <si>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</si>
  <si>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</si>
  <si>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</si>
  <si>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</si>
  <si>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</si>
  <si>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</si>
  <si>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</si>
  <si>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</si>
  <si>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</si>
  <si>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</si>
  <si>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</si>
  <si>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</si>
  <si>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</si>
  <si>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</si>
  <si>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</si>
  <si>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</si>
  <si>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</si>
  <si>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</si>
  <si>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</si>
  <si>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</si>
  <si>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</si>
  <si>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</si>
  <si>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</si>
  <si>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</si>
  <si>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</si>
  <si>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</si>
  <si>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</si>
  <si>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</si>
  <si>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</si>
  <si>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</si>
  <si>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</si>
  <si>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</si>
  <si>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</si>
  <si>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</si>
  <si>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</si>
  <si>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</si>
  <si>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</si>
  <si>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</si>
  <si>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</si>
  <si>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</si>
  <si>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</si>
  <si>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</si>
  <si>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</si>
  <si>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</si>
  <si>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</si>
  <si>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</si>
  <si>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</si>
  <si>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</si>
  <si>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</si>
  <si>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</si>
  <si>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</si>
  <si>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</si>
  <si>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</si>
  <si>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</si>
  <si>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</si>
  <si>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</si>
  <si>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</si>
  <si>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</si>
  <si>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</si>
  <si>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</si>
  <si>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</si>
  <si>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</si>
  <si>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</si>
  <si>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</si>
  <si>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</si>
  <si>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</si>
  <si>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</si>
  <si>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</si>
  <si>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</si>
  <si>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</si>
  <si>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</si>
  <si>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</si>
  <si>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</si>
  <si>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</si>
  <si>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</si>
  <si>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</si>
  <si>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</si>
  <si>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</si>
  <si>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</si>
  <si>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</si>
  <si>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</si>
  <si>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</si>
  <si>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</si>
  <si>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</si>
  <si>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</si>
  <si>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</si>
  <si>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</si>
  <si>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</si>
  <si>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</si>
  <si>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</si>
  <si>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</si>
  <si>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</si>
  <si>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</si>
  <si>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</si>
  <si>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</si>
  <si>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</si>
  <si>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</si>
  <si>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</si>
  <si>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</si>
  <si>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</si>
  <si>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</si>
  <si>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</si>
  <si>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</si>
  <si>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</si>
  <si>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</si>
  <si>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</si>
  <si>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</si>
  <si>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</si>
  <si>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</si>
  <si>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</si>
  <si>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</si>
  <si>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</si>
  <si>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</si>
  <si>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</si>
  <si>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</si>
  <si>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</si>
  <si>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</si>
  <si>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</si>
  <si>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</si>
  <si>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</si>
  <si>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</si>
  <si>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</si>
  <si>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</si>
  <si>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</si>
  <si>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</si>
  <si>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</si>
  <si>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</si>
  <si>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</si>
  <si>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</si>
  <si>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</si>
  <si>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</si>
  <si>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</si>
  <si>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</si>
  <si>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</si>
  <si>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</si>
  <si>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</si>
  <si>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</si>
  <si>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</si>
  <si>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</si>
  <si>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</si>
  <si>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</si>
  <si>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</si>
  <si>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</si>
  <si>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</si>
  <si>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</si>
  <si>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</si>
  <si>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</si>
  <si>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</si>
  <si>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</si>
  <si>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</si>
  <si>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</si>
  <si>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</si>
  <si>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</si>
  <si>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</si>
  <si>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</si>
  <si>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</si>
  <si>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</si>
  <si>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</si>
  <si>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</si>
  <si>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</si>
  <si>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</si>
  <si>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</si>
  <si>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</si>
  <si>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</si>
  <si>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</si>
  <si>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</si>
  <si>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</si>
  <si>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</si>
  <si>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</si>
  <si>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</si>
  <si>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</si>
  <si>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</si>
  <si>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</si>
  <si>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</si>
  <si>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</si>
  <si>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</si>
  <si>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</si>
  <si>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</si>
  <si>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</si>
  <si>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</si>
  <si>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</si>
  <si>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</si>
  <si>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</si>
  <si>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</si>
  <si>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</si>
  <si>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</si>
  <si>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</si>
  <si>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</si>
  <si>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</si>
  <si>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</si>
  <si>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</si>
  <si>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</si>
  <si>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</si>
  <si>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</si>
  <si>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</si>
  <si>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</si>
  <si>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</si>
  <si>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</si>
  <si>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</si>
  <si>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</si>
  <si>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</si>
  <si>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</si>
  <si>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</si>
  <si>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</si>
  <si>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</si>
  <si>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</si>
  <si>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</si>
  <si>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</si>
  <si>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</si>
  <si>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</si>
  <si>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</si>
  <si>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</si>
  <si>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</si>
  <si>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</si>
  <si>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</si>
  <si>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</si>
  <si>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</si>
  <si>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</si>
  <si>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</si>
  <si>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</si>
  <si>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</si>
  <si>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</si>
  <si>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</si>
  <si>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</si>
  <si>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</si>
  <si>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</si>
  <si>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</si>
  <si>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</si>
  <si>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</si>
  <si>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</si>
  <si>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</si>
  <si>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</si>
  <si>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</si>
  <si>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</si>
  <si>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</si>
  <si>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</si>
  <si>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</si>
  <si>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</si>
  <si>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</si>
  <si>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</si>
  <si>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</si>
  <si>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</si>
  <si>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</si>
  <si>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</si>
  <si>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</si>
  <si>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</si>
  <si>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</si>
  <si>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</si>
  <si>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</si>
  <si>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</si>
  <si>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</si>
  <si>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</si>
  <si>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</si>
  <si>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</si>
  <si>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</si>
  <si>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</si>
  <si>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</si>
  <si>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</si>
  <si>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</si>
  <si>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</si>
  <si>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</si>
  <si>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</si>
  <si>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</si>
  <si>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</si>
  <si>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</si>
  <si>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</si>
  <si>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</si>
  <si>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</si>
  <si>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</si>
  <si>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</si>
  <si>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</si>
  <si>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</si>
  <si>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</si>
  <si>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</si>
  <si>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</si>
  <si>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</si>
  <si>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</si>
  <si>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</si>
  <si>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</si>
  <si>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</si>
  <si>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</si>
  <si>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</si>
  <si>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</si>
  <si>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</si>
  <si>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</si>
  <si>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</si>
  <si>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</si>
  <si>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</si>
  <si>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</si>
  <si>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</si>
  <si>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</si>
  <si>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</si>
  <si>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</si>
  <si>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</si>
  <si>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</si>
  <si>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</si>
  <si>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</si>
  <si>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</si>
  <si>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</si>
  <si>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</si>
  <si>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</si>
  <si>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</si>
  <si>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</si>
  <si>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</si>
  <si>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</si>
  <si>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</si>
  <si>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</si>
  <si>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</si>
  <si>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</si>
  <si>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</si>
  <si>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</si>
  <si>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</si>
  <si>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</si>
  <si>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</si>
  <si>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</si>
  <si>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</si>
  <si>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</si>
  <si>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</si>
  <si>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</si>
  <si>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</si>
  <si>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</si>
  <si>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</si>
  <si>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</si>
  <si>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</si>
  <si>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</si>
  <si>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</si>
  <si>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</si>
  <si>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</si>
  <si>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</si>
  <si>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</si>
  <si>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</si>
  <si>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</si>
  <si>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</si>
  <si>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</si>
  <si>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</si>
  <si>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</si>
  <si>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</si>
  <si>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</si>
  <si>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</si>
  <si>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</si>
  <si>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</si>
  <si>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</si>
  <si>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</si>
  <si>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</si>
  <si>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</si>
  <si>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</si>
  <si>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</si>
  <si>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</si>
  <si>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</si>
  <si>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</si>
  <si>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</si>
  <si>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</si>
  <si>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</si>
  <si>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</si>
  <si>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</si>
  <si>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</si>
  <si>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</si>
  <si>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</si>
  <si>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</si>
  <si>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</si>
  <si>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</si>
  <si>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</si>
  <si>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</si>
  <si>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</si>
  <si>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</si>
  <si>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</si>
  <si>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</si>
  <si>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</si>
  <si>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</si>
  <si>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</si>
  <si>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</si>
  <si>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</si>
  <si>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</si>
  <si>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</si>
  <si>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</si>
  <si>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</si>
  <si>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</si>
  <si>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</si>
  <si>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</si>
  <si>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</si>
  <si>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</si>
  <si>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</si>
  <si>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</si>
  <si>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</si>
  <si>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</si>
  <si>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</si>
  <si>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</si>
  <si>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</si>
  <si>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</si>
  <si>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</si>
  <si>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</si>
  <si>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</si>
  <si>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</si>
  <si>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</si>
  <si>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</si>
  <si>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</si>
  <si>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</si>
  <si>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</si>
  <si>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</si>
  <si>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</si>
  <si>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</si>
  <si>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</si>
  <si>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</si>
  <si>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</si>
  <si>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</si>
  <si>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</si>
  <si>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</si>
  <si>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</si>
  <si>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</si>
  <si>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</si>
  <si>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</si>
  <si>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</si>
  <si>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</si>
  <si>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</si>
  <si>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</si>
  <si>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</si>
  <si>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</si>
  <si>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</si>
  <si>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</si>
  <si>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</si>
  <si>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</si>
  <si>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</si>
  <si>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</si>
  <si>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</si>
  <si>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</si>
  <si>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</si>
  <si>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</si>
  <si>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</si>
  <si>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</si>
  <si>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</si>
  <si>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</si>
  <si>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SISTEMA MUNICIPAL DE AGUA POTABLE Y ALCANTARILLADO DE JARAL DEL PROGRESO, GTO.</t>
  </si>
  <si>
    <t>Correspondiente del 1 de Enero al AL 31 DE DICIEMBRE DEL 2019</t>
  </si>
  <si>
    <t>LIC.JULIANA DURAN PARRA</t>
  </si>
  <si>
    <t>LAE.GERARDO GARCIA MAGAÑA</t>
  </si>
  <si>
    <t>DIRECTOR SMAPAJ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</si>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</sst>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5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  <xf numFmtId="4" fontId="3" fillId="0" borderId="0" xfId="3" applyNumberFormat="1" applyFont="1" applyAlignment="1" applyProtection="1">
      <alignment vertical="top"/>
      <protection locked="0"/>
    </xf>
    <xf numFmtId="4" fontId="3" fillId="0" borderId="0" xfId="3" applyNumberFormat="1" applyFont="1" applyAlignment="1" applyProtection="1">
      <alignment horizontal="center" vertical="top"/>
      <protection locked="0"/>
    </xf>
    <xf numFmtId="0" fontId="3" fillId="0" borderId="0" xfId="3" applyFont="1" applyAlignment="1" applyProtection="1">
      <alignment horizontal="center" vertical="top" wrapText="1"/>
      <protection locked="0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6"/>
  <sheetViews>
    <sheetView tabSelected="1" zoomScaleNormal="100" zoomScaleSheetLayoutView="100" workbookViewId="0">
      <pane ySplit="4" topLeftCell="A17" activePane="bottomLeft" state="frozen"/>
      <selection activeCell="A14" sqref="A14:B14"/>
      <selection pane="bottomLeft" activeCell="A45" sqref="A45:F46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5" t="s">
        <v>652</v>
      </c>
      <c r="B1" s="165"/>
      <c r="C1" s="72"/>
      <c r="D1" s="69" t="s">
        <v>244</v>
      </c>
      <c r="E1" s="70">
        <v>2019</v>
      </c>
    </row>
    <row r="2" spans="1:5" ht="18.95" customHeight="1" x14ac:dyDescent="0.2">
      <c r="A2" s="166" t="s">
        <v>557</v>
      </c>
      <c r="B2" s="166"/>
      <c r="C2" s="91"/>
      <c r="D2" s="69" t="s">
        <v>246</v>
      </c>
      <c r="E2" s="72" t="s">
        <v>247</v>
      </c>
    </row>
    <row r="3" spans="1:5" ht="18.95" customHeight="1" x14ac:dyDescent="0.2">
      <c r="A3" s="167" t="s">
        <v>653</v>
      </c>
      <c r="B3" s="167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5" x14ac:dyDescent="0.2">
      <c r="A33" s="39"/>
      <c r="B33" s="41"/>
    </row>
    <row r="34" spans="1:5" x14ac:dyDescent="0.2">
      <c r="A34" s="100" t="s">
        <v>86</v>
      </c>
      <c r="B34" s="101" t="s">
        <v>81</v>
      </c>
    </row>
    <row r="35" spans="1:5" x14ac:dyDescent="0.2">
      <c r="A35" s="100" t="s">
        <v>87</v>
      </c>
      <c r="B35" s="101" t="s">
        <v>82</v>
      </c>
    </row>
    <row r="36" spans="1:5" x14ac:dyDescent="0.2">
      <c r="A36" s="39"/>
      <c r="B36" s="42"/>
    </row>
    <row r="37" spans="1:5" x14ac:dyDescent="0.2">
      <c r="A37" s="39"/>
      <c r="B37" s="40" t="s">
        <v>84</v>
      </c>
    </row>
    <row r="38" spans="1:5" x14ac:dyDescent="0.2">
      <c r="A38" s="39" t="s">
        <v>85</v>
      </c>
      <c r="B38" s="101" t="s">
        <v>33</v>
      </c>
    </row>
    <row r="39" spans="1:5" x14ac:dyDescent="0.2">
      <c r="A39" s="39"/>
      <c r="B39" s="101" t="s">
        <v>34</v>
      </c>
    </row>
    <row r="40" spans="1:5" ht="12" thickBot="1" x14ac:dyDescent="0.25">
      <c r="A40" s="43"/>
      <c r="B40" s="44"/>
    </row>
    <row r="45" spans="1:5" ht="22.5" customHeight="1" x14ac:dyDescent="0.2">
      <c r="A45" s="194" t="s">
        <v>654</v>
      </c>
      <c r="B45" s="194"/>
      <c r="C45" s="192"/>
      <c r="D45" s="192"/>
      <c r="E45" s="193" t="s">
        <v>655</v>
      </c>
    </row>
    <row r="46" spans="1:5" x14ac:dyDescent="0.2">
      <c r="A46" s="194" t="s">
        <v>656</v>
      </c>
      <c r="B46" s="194"/>
      <c r="C46" s="192"/>
      <c r="D46" s="192"/>
      <c r="E46" s="193" t="s">
        <v>657</v>
      </c>
    </row>
  </sheetData>
  <sheetProtection formatCells="0" formatColumns="0" formatRows="0" autoFilter="0" pivotTables="0"/>
  <mergeCells count="5">
    <mergeCell ref="A1:B1"/>
    <mergeCell ref="A2:B2"/>
    <mergeCell ref="A3:B3"/>
    <mergeCell ref="A45:B45"/>
    <mergeCell ref="A46:B46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C15" sqref="C15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71" t="s">
        <v>652</v>
      </c>
      <c r="B1" s="172"/>
      <c r="C1" s="173"/>
    </row>
    <row r="2" spans="1:3" s="92" customFormat="1" ht="18" customHeight="1" x14ac:dyDescent="0.25">
      <c r="A2" s="174" t="s">
        <v>554</v>
      </c>
      <c r="B2" s="175"/>
      <c r="C2" s="176"/>
    </row>
    <row r="3" spans="1:3" s="92" customFormat="1" ht="18" customHeight="1" x14ac:dyDescent="0.25">
      <c r="A3" s="174" t="s">
        <v>653</v>
      </c>
      <c r="B3" s="175"/>
      <c r="C3" s="176"/>
    </row>
    <row r="4" spans="1:3" s="95" customFormat="1" ht="18" customHeight="1" x14ac:dyDescent="0.2">
      <c r="A4" s="177" t="s">
        <v>550</v>
      </c>
      <c r="B4" s="178"/>
      <c r="C4" s="179"/>
    </row>
    <row r="5" spans="1:3" s="93" customFormat="1" x14ac:dyDescent="0.2">
      <c r="A5" s="113" t="s">
        <v>590</v>
      </c>
      <c r="B5" s="113"/>
      <c r="C5" s="114">
        <v>18663784.059999999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0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0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3" x14ac:dyDescent="0.2">
      <c r="A17" s="128">
        <v>3.2</v>
      </c>
      <c r="B17" s="121" t="s">
        <v>599</v>
      </c>
      <c r="C17" s="119">
        <v>0</v>
      </c>
    </row>
    <row r="18" spans="1:3" x14ac:dyDescent="0.2">
      <c r="A18" s="128">
        <v>3.3</v>
      </c>
      <c r="B18" s="123" t="s">
        <v>600</v>
      </c>
      <c r="C18" s="129">
        <v>0</v>
      </c>
    </row>
    <row r="19" spans="1:3" x14ac:dyDescent="0.2">
      <c r="A19" s="115"/>
      <c r="B19" s="130"/>
      <c r="C19" s="131"/>
    </row>
    <row r="20" spans="1:3" x14ac:dyDescent="0.2">
      <c r="A20" s="132" t="s">
        <v>125</v>
      </c>
      <c r="B20" s="132"/>
      <c r="C20" s="114">
        <f>C5+C7-C15</f>
        <v>18663784.059999999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C10" sqref="C10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80" t="s">
        <v>652</v>
      </c>
      <c r="B1" s="181"/>
      <c r="C1" s="182"/>
    </row>
    <row r="2" spans="1:3" s="96" customFormat="1" ht="18.95" customHeight="1" x14ac:dyDescent="0.25">
      <c r="A2" s="183" t="s">
        <v>555</v>
      </c>
      <c r="B2" s="184"/>
      <c r="C2" s="185"/>
    </row>
    <row r="3" spans="1:3" s="96" customFormat="1" ht="18.95" customHeight="1" x14ac:dyDescent="0.25">
      <c r="A3" s="183" t="s">
        <v>653</v>
      </c>
      <c r="B3" s="184"/>
      <c r="C3" s="185"/>
    </row>
    <row r="4" spans="1:3" s="97" customFormat="1" x14ac:dyDescent="0.2">
      <c r="A4" s="177" t="s">
        <v>550</v>
      </c>
      <c r="B4" s="178"/>
      <c r="C4" s="179"/>
    </row>
    <row r="5" spans="1:3" x14ac:dyDescent="0.2">
      <c r="A5" s="144" t="s">
        <v>603</v>
      </c>
      <c r="B5" s="113"/>
      <c r="C5" s="137">
        <v>15442559.91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851395.52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126190.9</v>
      </c>
    </row>
    <row r="11" spans="1:3" x14ac:dyDescent="0.2">
      <c r="A11" s="154">
        <v>2.4</v>
      </c>
      <c r="B11" s="136" t="s">
        <v>294</v>
      </c>
      <c r="C11" s="147">
        <v>0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256034.48</v>
      </c>
    </row>
    <row r="14" spans="1:3" x14ac:dyDescent="0.2">
      <c r="A14" s="154">
        <v>2.7</v>
      </c>
      <c r="B14" s="136" t="s">
        <v>297</v>
      </c>
      <c r="C14" s="147">
        <v>0</v>
      </c>
    </row>
    <row r="15" spans="1:3" x14ac:dyDescent="0.2">
      <c r="A15" s="154">
        <v>2.8</v>
      </c>
      <c r="B15" s="136" t="s">
        <v>298</v>
      </c>
      <c r="C15" s="147">
        <v>361170.14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108000</v>
      </c>
    </row>
    <row r="18" spans="1:3" x14ac:dyDescent="0.2">
      <c r="A18" s="154" t="s">
        <v>635</v>
      </c>
      <c r="B18" s="136" t="s">
        <v>302</v>
      </c>
      <c r="C18" s="147">
        <v>0</v>
      </c>
    </row>
    <row r="19" spans="1:3" x14ac:dyDescent="0.2">
      <c r="A19" s="154" t="s">
        <v>636</v>
      </c>
      <c r="B19" s="136" t="s">
        <v>607</v>
      </c>
      <c r="C19" s="147">
        <v>0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5" x14ac:dyDescent="0.25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755998.21</v>
      </c>
    </row>
    <row r="31" spans="1:3" x14ac:dyDescent="0.2">
      <c r="A31" s="154" t="s">
        <v>625</v>
      </c>
      <c r="B31" s="136" t="s">
        <v>496</v>
      </c>
      <c r="C31" s="147">
        <v>755998.21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3" x14ac:dyDescent="0.2">
      <c r="A33" s="154" t="s">
        <v>627</v>
      </c>
      <c r="B33" s="136" t="s">
        <v>506</v>
      </c>
      <c r="C33" s="147">
        <v>0</v>
      </c>
    </row>
    <row r="34" spans="1:3" x14ac:dyDescent="0.2">
      <c r="A34" s="154" t="s">
        <v>628</v>
      </c>
      <c r="B34" s="136" t="s">
        <v>629</v>
      </c>
      <c r="C34" s="147">
        <v>0</v>
      </c>
    </row>
    <row r="35" spans="1:3" x14ac:dyDescent="0.2">
      <c r="A35" s="154" t="s">
        <v>630</v>
      </c>
      <c r="B35" s="136" t="s">
        <v>631</v>
      </c>
      <c r="C35" s="147">
        <v>0</v>
      </c>
    </row>
    <row r="36" spans="1:3" x14ac:dyDescent="0.2">
      <c r="A36" s="154" t="s">
        <v>632</v>
      </c>
      <c r="B36" s="136" t="s">
        <v>514</v>
      </c>
      <c r="C36" s="147">
        <v>0</v>
      </c>
    </row>
    <row r="37" spans="1:3" x14ac:dyDescent="0.2">
      <c r="A37" s="154" t="s">
        <v>633</v>
      </c>
      <c r="B37" s="146" t="s">
        <v>634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127</v>
      </c>
      <c r="B39" s="113"/>
      <c r="C39" s="114">
        <f>C5-C7+C30</f>
        <v>15347162.600000001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workbookViewId="0">
      <selection activeCell="F25" sqref="F25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70" t="s">
        <v>652</v>
      </c>
      <c r="B1" s="186"/>
      <c r="C1" s="186"/>
      <c r="D1" s="186"/>
      <c r="E1" s="186"/>
      <c r="F1" s="186"/>
      <c r="G1" s="82" t="s">
        <v>244</v>
      </c>
      <c r="H1" s="83">
        <f>'Notas a los Edos Financieros'!E1</f>
        <v>2019</v>
      </c>
    </row>
    <row r="2" spans="1:10" ht="18.95" customHeight="1" x14ac:dyDescent="0.2">
      <c r="A2" s="170" t="s">
        <v>556</v>
      </c>
      <c r="B2" s="186"/>
      <c r="C2" s="186"/>
      <c r="D2" s="186"/>
      <c r="E2" s="186"/>
      <c r="F2" s="186"/>
      <c r="G2" s="82" t="s">
        <v>246</v>
      </c>
      <c r="H2" s="83" t="str">
        <f>'Notas a los Edos Financieros'!E2</f>
        <v>Trimestral</v>
      </c>
    </row>
    <row r="3" spans="1:10" ht="18.95" customHeight="1" x14ac:dyDescent="0.2">
      <c r="A3" s="187" t="s">
        <v>653</v>
      </c>
      <c r="B3" s="188"/>
      <c r="C3" s="188"/>
      <c r="D3" s="188"/>
      <c r="E3" s="188"/>
      <c r="F3" s="188"/>
      <c r="G3" s="82" t="s">
        <v>248</v>
      </c>
      <c r="H3" s="83">
        <f>'Notas a los Edos Financieros'!E3</f>
        <v>1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89" t="s">
        <v>37</v>
      </c>
      <c r="B5" s="189"/>
      <c r="C5" s="189"/>
      <c r="D5" s="189"/>
      <c r="E5" s="18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0" t="s">
        <v>41</v>
      </c>
      <c r="C10" s="190"/>
      <c r="D10" s="190"/>
      <c r="E10" s="190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0" t="s">
        <v>45</v>
      </c>
      <c r="C12" s="190"/>
      <c r="D12" s="190"/>
      <c r="E12" s="190"/>
    </row>
    <row r="13" spans="1:8" s="11" customFormat="1" ht="26.1" customHeight="1" x14ac:dyDescent="0.2">
      <c r="A13" s="158" t="s">
        <v>46</v>
      </c>
      <c r="B13" s="190" t="s">
        <v>47</v>
      </c>
      <c r="C13" s="190"/>
      <c r="D13" s="190"/>
      <c r="E13" s="190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9" t="s">
        <v>639</v>
      </c>
    </row>
    <row r="20" spans="1:8" s="11" customFormat="1" ht="12.95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1" t="s">
        <v>52</v>
      </c>
      <c r="C31" s="191"/>
      <c r="D31" s="191"/>
      <c r="E31" s="191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topLeftCell="A118" zoomScale="106" zoomScaleNormal="106" workbookViewId="0">
      <selection activeCell="E145" sqref="E145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68" t="s">
        <v>652</v>
      </c>
      <c r="B1" s="169"/>
      <c r="C1" s="169"/>
      <c r="D1" s="169"/>
      <c r="E1" s="169"/>
      <c r="F1" s="169"/>
      <c r="G1" s="69" t="s">
        <v>244</v>
      </c>
      <c r="H1" s="80">
        <v>2019</v>
      </c>
    </row>
    <row r="2" spans="1:8" s="71" customFormat="1" ht="18.95" customHeight="1" x14ac:dyDescent="0.25">
      <c r="A2" s="168" t="s">
        <v>245</v>
      </c>
      <c r="B2" s="169"/>
      <c r="C2" s="169"/>
      <c r="D2" s="169"/>
      <c r="E2" s="169"/>
      <c r="F2" s="169"/>
      <c r="G2" s="69" t="s">
        <v>246</v>
      </c>
      <c r="H2" s="80" t="str">
        <f>'Notas a los Edos Financieros'!E2</f>
        <v>Trimestral</v>
      </c>
    </row>
    <row r="3" spans="1:8" s="71" customFormat="1" ht="18.95" customHeight="1" x14ac:dyDescent="0.25">
      <c r="A3" s="168" t="s">
        <v>653</v>
      </c>
      <c r="B3" s="169"/>
      <c r="C3" s="169"/>
      <c r="D3" s="169"/>
      <c r="E3" s="169"/>
      <c r="F3" s="169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4911161.59</v>
      </c>
    </row>
    <row r="9" spans="1:8" x14ac:dyDescent="0.2">
      <c r="A9" s="77">
        <v>1115</v>
      </c>
      <c r="B9" s="75" t="s">
        <v>251</v>
      </c>
      <c r="C9" s="79">
        <v>0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1602</v>
      </c>
      <c r="D15" s="79">
        <v>1602</v>
      </c>
      <c r="E15" s="79">
        <v>1745</v>
      </c>
      <c r="F15" s="79">
        <v>1872</v>
      </c>
      <c r="G15" s="79">
        <v>1755</v>
      </c>
    </row>
    <row r="16" spans="1:8" x14ac:dyDescent="0.2">
      <c r="A16" s="77">
        <v>1124</v>
      </c>
      <c r="B16" s="75" t="s">
        <v>255</v>
      </c>
      <c r="C16" s="79">
        <v>493</v>
      </c>
      <c r="D16" s="79">
        <v>493</v>
      </c>
      <c r="E16" s="79">
        <v>493</v>
      </c>
      <c r="F16" s="79">
        <v>493</v>
      </c>
      <c r="G16" s="79">
        <v>493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234575.94</v>
      </c>
      <c r="D20" s="79">
        <v>234575.94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262</v>
      </c>
      <c r="C21" s="79">
        <v>14000</v>
      </c>
      <c r="D21" s="79">
        <v>14000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264</v>
      </c>
      <c r="C23" s="79">
        <v>18471.68</v>
      </c>
      <c r="D23" s="79">
        <v>18471.68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198802.92</v>
      </c>
    </row>
    <row r="40" spans="1:8" x14ac:dyDescent="0.2">
      <c r="A40" s="77">
        <v>1151</v>
      </c>
      <c r="B40" s="75" t="s">
        <v>279</v>
      </c>
      <c r="C40" s="79">
        <v>198802.92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75" t="s">
        <v>284</v>
      </c>
      <c r="C52" s="79">
        <f>SUM(C53:C59)</f>
        <v>5372434.0199999996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285</v>
      </c>
      <c r="C53" s="79">
        <v>255838.8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286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287</v>
      </c>
      <c r="C55" s="79">
        <v>2682875.2200000002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288</v>
      </c>
      <c r="C56" s="79">
        <v>0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289</v>
      </c>
      <c r="C57" s="79">
        <v>-2070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290</v>
      </c>
      <c r="C58" s="79">
        <v>2435790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291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292</v>
      </c>
      <c r="C60" s="79">
        <f>SUM(C61:C68)</f>
        <v>4428128.6500000004</v>
      </c>
      <c r="D60" s="79">
        <f t="shared" ref="D60:E60" si="0">SUM(D61:D68)</f>
        <v>609096.09</v>
      </c>
      <c r="E60" s="79">
        <f t="shared" si="0"/>
        <v>-1960683.65</v>
      </c>
    </row>
    <row r="61" spans="1:9" x14ac:dyDescent="0.2">
      <c r="A61" s="77">
        <v>1241</v>
      </c>
      <c r="B61" s="75" t="s">
        <v>293</v>
      </c>
      <c r="C61" s="79">
        <v>731204.53</v>
      </c>
      <c r="D61" s="79">
        <v>52742.85</v>
      </c>
      <c r="E61" s="79">
        <v>-463755.55</v>
      </c>
    </row>
    <row r="62" spans="1:9" x14ac:dyDescent="0.2">
      <c r="A62" s="77">
        <v>1242</v>
      </c>
      <c r="B62" s="75" t="s">
        <v>294</v>
      </c>
      <c r="C62" s="79">
        <v>28438.79</v>
      </c>
      <c r="D62" s="79">
        <v>2843.88</v>
      </c>
      <c r="E62" s="79">
        <v>-8018.99</v>
      </c>
    </row>
    <row r="63" spans="1:9" x14ac:dyDescent="0.2">
      <c r="A63" s="77">
        <v>1243</v>
      </c>
      <c r="B63" s="75" t="s">
        <v>295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296</v>
      </c>
      <c r="C64" s="79">
        <v>1753646.55</v>
      </c>
      <c r="D64" s="79">
        <v>378786.65</v>
      </c>
      <c r="E64" s="79">
        <v>-796038.08</v>
      </c>
    </row>
    <row r="65" spans="1:9" x14ac:dyDescent="0.2">
      <c r="A65" s="77">
        <v>1245</v>
      </c>
      <c r="B65" s="75" t="s">
        <v>297</v>
      </c>
      <c r="C65" s="79">
        <v>0</v>
      </c>
      <c r="D65" s="79">
        <v>0</v>
      </c>
      <c r="E65" s="79">
        <v>0</v>
      </c>
    </row>
    <row r="66" spans="1:9" x14ac:dyDescent="0.2">
      <c r="A66" s="77">
        <v>1246</v>
      </c>
      <c r="B66" s="75" t="s">
        <v>298</v>
      </c>
      <c r="C66" s="79">
        <v>1914838.78</v>
      </c>
      <c r="D66" s="79">
        <v>174722.71</v>
      </c>
      <c r="E66" s="79">
        <v>-692871.03</v>
      </c>
    </row>
    <row r="67" spans="1:9" x14ac:dyDescent="0.2">
      <c r="A67" s="77">
        <v>1247</v>
      </c>
      <c r="B67" s="75" t="s">
        <v>299</v>
      </c>
      <c r="C67" s="79">
        <v>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300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75" t="s">
        <v>302</v>
      </c>
      <c r="C72" s="79">
        <f>SUM(C73:C77)</f>
        <v>126371.84</v>
      </c>
      <c r="D72" s="79">
        <f>SUM(D73:D77)</f>
        <v>12637.2</v>
      </c>
      <c r="E72" s="79">
        <f>SUM(E73:E77)</f>
        <v>0</v>
      </c>
    </row>
    <row r="73" spans="1:9" x14ac:dyDescent="0.2">
      <c r="A73" s="77">
        <v>1251</v>
      </c>
      <c r="B73" s="75" t="s">
        <v>303</v>
      </c>
      <c r="C73" s="79">
        <v>126371.84</v>
      </c>
      <c r="D73" s="79">
        <v>12637.2</v>
      </c>
      <c r="E73" s="79">
        <v>0</v>
      </c>
    </row>
    <row r="74" spans="1:9" x14ac:dyDescent="0.2">
      <c r="A74" s="77">
        <v>1252</v>
      </c>
      <c r="B74" s="75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306</v>
      </c>
      <c r="C76" s="79">
        <v>0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308</v>
      </c>
      <c r="C78" s="79">
        <f>SUM(C79:C84)</f>
        <v>556642.41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309</v>
      </c>
      <c r="C79" s="79">
        <v>556642.41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310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311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312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313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314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316</v>
      </c>
      <c r="C88" s="79">
        <f>SUM(C89:C90)</f>
        <v>0</v>
      </c>
    </row>
    <row r="89" spans="1:8" x14ac:dyDescent="0.2">
      <c r="A89" s="77">
        <v>1161</v>
      </c>
      <c r="B89" s="75" t="s">
        <v>317</v>
      </c>
      <c r="C89" s="79">
        <v>0</v>
      </c>
    </row>
    <row r="90" spans="1:8" x14ac:dyDescent="0.2">
      <c r="A90" s="77">
        <v>1162</v>
      </c>
      <c r="B90" s="75" t="s">
        <v>318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319</v>
      </c>
      <c r="C94" s="79">
        <f>SUM(C95:C97)</f>
        <v>0</v>
      </c>
    </row>
    <row r="95" spans="1:8" x14ac:dyDescent="0.2">
      <c r="A95" s="77">
        <v>1291</v>
      </c>
      <c r="B95" s="75" t="s">
        <v>320</v>
      </c>
      <c r="C95" s="79">
        <v>0</v>
      </c>
    </row>
    <row r="96" spans="1:8" x14ac:dyDescent="0.2">
      <c r="A96" s="77">
        <v>1292</v>
      </c>
      <c r="B96" s="75" t="s">
        <v>321</v>
      </c>
      <c r="C96" s="79">
        <v>0</v>
      </c>
    </row>
    <row r="97" spans="1:8" x14ac:dyDescent="0.2">
      <c r="A97" s="77">
        <v>1293</v>
      </c>
      <c r="B97" s="75" t="s">
        <v>322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75" t="s">
        <v>325</v>
      </c>
      <c r="C101" s="79">
        <f>SUM(C102:C110)</f>
        <v>1073812.97</v>
      </c>
      <c r="D101" s="79">
        <f>SUM(D102:D110)</f>
        <v>1073812.97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326</v>
      </c>
      <c r="C102" s="79">
        <v>0</v>
      </c>
      <c r="D102" s="79">
        <f>C102</f>
        <v>0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327</v>
      </c>
      <c r="C103" s="79">
        <v>132781.89000000001</v>
      </c>
      <c r="D103" s="79">
        <f t="shared" ref="D103:D110" si="1">C103</f>
        <v>132781.89000000001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328</v>
      </c>
      <c r="C104" s="79">
        <v>0</v>
      </c>
      <c r="D104" s="79">
        <f t="shared" si="1"/>
        <v>0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329</v>
      </c>
      <c r="C105" s="79">
        <v>0</v>
      </c>
      <c r="D105" s="79">
        <f t="shared" si="1"/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330</v>
      </c>
      <c r="C106" s="79">
        <v>0</v>
      </c>
      <c r="D106" s="79">
        <f t="shared" si="1"/>
        <v>0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331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332</v>
      </c>
      <c r="C108" s="79">
        <v>834203.82</v>
      </c>
      <c r="D108" s="79">
        <f t="shared" si="1"/>
        <v>834203.82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333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334</v>
      </c>
      <c r="C110" s="79">
        <v>106827.26</v>
      </c>
      <c r="D110" s="79">
        <f t="shared" si="1"/>
        <v>106827.26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335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337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338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339</v>
      </c>
      <c r="C118" s="79">
        <f>SUM(C119:C124)</f>
        <v>0</v>
      </c>
    </row>
    <row r="119" spans="1:8" x14ac:dyDescent="0.2">
      <c r="A119" s="77">
        <v>2161</v>
      </c>
      <c r="B119" s="75" t="s">
        <v>340</v>
      </c>
      <c r="C119" s="79">
        <v>0</v>
      </c>
    </row>
    <row r="120" spans="1:8" x14ac:dyDescent="0.2">
      <c r="A120" s="77">
        <v>2162</v>
      </c>
      <c r="B120" s="75" t="s">
        <v>341</v>
      </c>
      <c r="C120" s="79">
        <v>0</v>
      </c>
    </row>
    <row r="121" spans="1:8" x14ac:dyDescent="0.2">
      <c r="A121" s="77">
        <v>2163</v>
      </c>
      <c r="B121" s="75" t="s">
        <v>342</v>
      </c>
      <c r="C121" s="79">
        <v>0</v>
      </c>
    </row>
    <row r="122" spans="1:8" x14ac:dyDescent="0.2">
      <c r="A122" s="77">
        <v>2164</v>
      </c>
      <c r="B122" s="75" t="s">
        <v>343</v>
      </c>
      <c r="C122" s="79">
        <v>0</v>
      </c>
    </row>
    <row r="123" spans="1:8" x14ac:dyDescent="0.2">
      <c r="A123" s="77">
        <v>2165</v>
      </c>
      <c r="B123" s="75" t="s">
        <v>344</v>
      </c>
      <c r="C123" s="79">
        <v>0</v>
      </c>
    </row>
    <row r="124" spans="1:8" x14ac:dyDescent="0.2">
      <c r="A124" s="77">
        <v>2166</v>
      </c>
      <c r="B124" s="75" t="s">
        <v>345</v>
      </c>
      <c r="C124" s="79">
        <v>0</v>
      </c>
    </row>
    <row r="125" spans="1:8" x14ac:dyDescent="0.2">
      <c r="A125" s="77">
        <v>2250</v>
      </c>
      <c r="B125" s="75" t="s">
        <v>346</v>
      </c>
      <c r="C125" s="79">
        <f>SUM(C126:C131)</f>
        <v>0</v>
      </c>
    </row>
    <row r="126" spans="1:8" x14ac:dyDescent="0.2">
      <c r="A126" s="77">
        <v>2251</v>
      </c>
      <c r="B126" s="75" t="s">
        <v>347</v>
      </c>
      <c r="C126" s="79">
        <v>0</v>
      </c>
    </row>
    <row r="127" spans="1:8" x14ac:dyDescent="0.2">
      <c r="A127" s="77">
        <v>2252</v>
      </c>
      <c r="B127" s="75" t="s">
        <v>348</v>
      </c>
      <c r="C127" s="79">
        <v>0</v>
      </c>
    </row>
    <row r="128" spans="1:8" x14ac:dyDescent="0.2">
      <c r="A128" s="77">
        <v>2253</v>
      </c>
      <c r="B128" s="75" t="s">
        <v>349</v>
      </c>
      <c r="C128" s="79">
        <v>0</v>
      </c>
    </row>
    <row r="129" spans="1:8" x14ac:dyDescent="0.2">
      <c r="A129" s="77">
        <v>2254</v>
      </c>
      <c r="B129" s="75" t="s">
        <v>350</v>
      </c>
      <c r="C129" s="79">
        <v>0</v>
      </c>
    </row>
    <row r="130" spans="1:8" x14ac:dyDescent="0.2">
      <c r="A130" s="77">
        <v>2255</v>
      </c>
      <c r="B130" s="75" t="s">
        <v>351</v>
      </c>
      <c r="C130" s="79">
        <v>0</v>
      </c>
    </row>
    <row r="131" spans="1:8" x14ac:dyDescent="0.2">
      <c r="A131" s="77">
        <v>2256</v>
      </c>
      <c r="B131" s="75" t="s">
        <v>352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353</v>
      </c>
      <c r="C135" s="79">
        <v>0</v>
      </c>
    </row>
    <row r="136" spans="1:8" x14ac:dyDescent="0.2">
      <c r="A136" s="77">
        <v>2199</v>
      </c>
      <c r="B136" s="75" t="s">
        <v>354</v>
      </c>
      <c r="C136" s="79">
        <v>0</v>
      </c>
    </row>
    <row r="137" spans="1:8" x14ac:dyDescent="0.2">
      <c r="A137" s="77">
        <v>2240</v>
      </c>
      <c r="B137" s="75" t="s">
        <v>355</v>
      </c>
      <c r="C137" s="79">
        <f>SUM(C138:C140)</f>
        <v>0</v>
      </c>
    </row>
    <row r="138" spans="1:8" x14ac:dyDescent="0.2">
      <c r="A138" s="77">
        <v>2241</v>
      </c>
      <c r="B138" s="75" t="s">
        <v>356</v>
      </c>
      <c r="C138" s="79">
        <v>0</v>
      </c>
    </row>
    <row r="139" spans="1:8" x14ac:dyDescent="0.2">
      <c r="A139" s="77">
        <v>2242</v>
      </c>
      <c r="B139" s="75" t="s">
        <v>357</v>
      </c>
      <c r="C139" s="79">
        <v>0</v>
      </c>
    </row>
    <row r="140" spans="1:8" x14ac:dyDescent="0.2">
      <c r="A140" s="77">
        <v>2249</v>
      </c>
      <c r="B140" s="75" t="s">
        <v>358</v>
      </c>
      <c r="C140" s="79">
        <v>0</v>
      </c>
    </row>
    <row r="144" spans="1:8" ht="15" customHeight="1" x14ac:dyDescent="0.2">
      <c r="A144" s="194" t="s">
        <v>654</v>
      </c>
      <c r="B144" s="194"/>
      <c r="C144" s="192"/>
      <c r="D144" s="192"/>
      <c r="E144" s="193" t="s">
        <v>655</v>
      </c>
    </row>
    <row r="145" spans="1:5" ht="22.5" customHeight="1" x14ac:dyDescent="0.2">
      <c r="A145" s="194" t="s">
        <v>656</v>
      </c>
      <c r="B145" s="194"/>
      <c r="C145" s="192"/>
      <c r="D145" s="192"/>
      <c r="E145" s="193" t="s">
        <v>657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144:B144"/>
    <mergeCell ref="A145:B145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6" t="s">
        <v>652</v>
      </c>
      <c r="B1" s="166"/>
      <c r="C1" s="166"/>
      <c r="D1" s="69" t="s">
        <v>244</v>
      </c>
      <c r="E1" s="80">
        <v>2019</v>
      </c>
    </row>
    <row r="2" spans="1:5" s="71" customFormat="1" ht="18.95" customHeight="1" x14ac:dyDescent="0.25">
      <c r="A2" s="166" t="s">
        <v>359</v>
      </c>
      <c r="B2" s="166"/>
      <c r="C2" s="166"/>
      <c r="D2" s="69" t="s">
        <v>246</v>
      </c>
      <c r="E2" s="80" t="str">
        <f>'Notas a los Edos Financieros'!E2</f>
        <v>Trimestral</v>
      </c>
    </row>
    <row r="3" spans="1:5" s="71" customFormat="1" ht="18.95" customHeight="1" x14ac:dyDescent="0.25">
      <c r="A3" s="166" t="s">
        <v>653</v>
      </c>
      <c r="B3" s="166"/>
      <c r="C3" s="166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18663784.059999999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0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0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2.5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2.5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18462170.649999999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18462170.649999999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2.5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0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201355.46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201355.46</v>
      </c>
      <c r="D35" s="160"/>
      <c r="E35" s="104"/>
    </row>
    <row r="36" spans="1:5" ht="22.5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0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0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257.95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569</v>
      </c>
      <c r="C49" s="110">
        <v>257.95</v>
      </c>
      <c r="D49" s="160"/>
      <c r="E49" s="104"/>
    </row>
    <row r="50" spans="1:5" ht="22.5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3.75" x14ac:dyDescent="0.2">
      <c r="A58" s="105">
        <v>4200</v>
      </c>
      <c r="B58" s="107" t="s">
        <v>575</v>
      </c>
      <c r="C58" s="110">
        <f>+C59+C65</f>
        <v>0</v>
      </c>
      <c r="D58" s="160"/>
      <c r="E58" s="104"/>
    </row>
    <row r="59" spans="1:5" ht="22.5" x14ac:dyDescent="0.2">
      <c r="A59" s="105">
        <v>4210</v>
      </c>
      <c r="B59" s="107" t="s">
        <v>576</v>
      </c>
      <c r="C59" s="110">
        <f>SUM(C60:C64)</f>
        <v>0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v>0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0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0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0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f>SUM(C66:C69)</f>
        <v>0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0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4" t="s">
        <v>651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0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C100+C128+C161+C171+C186+C219+C209</f>
        <v>15347162.600000001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14591164.390000001</v>
      </c>
      <c r="D100" s="112">
        <f>C100/$C$99</f>
        <v>0.95074019675793353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8257586.5700000003</v>
      </c>
      <c r="D101" s="112">
        <f t="shared" ref="D101:D164" si="0">C101/$C$99</f>
        <v>0.53805297990392043</v>
      </c>
      <c r="E101" s="111"/>
    </row>
    <row r="102" spans="1:5" x14ac:dyDescent="0.2">
      <c r="A102" s="109">
        <v>5111</v>
      </c>
      <c r="B102" s="106" t="s">
        <v>418</v>
      </c>
      <c r="C102" s="110">
        <v>4878756.88</v>
      </c>
      <c r="D102" s="112">
        <f t="shared" si="0"/>
        <v>0.31789308598320315</v>
      </c>
      <c r="E102" s="111"/>
    </row>
    <row r="103" spans="1:5" x14ac:dyDescent="0.2">
      <c r="A103" s="109">
        <v>5112</v>
      </c>
      <c r="B103" s="106" t="s">
        <v>419</v>
      </c>
      <c r="C103" s="110">
        <v>646026.68999999994</v>
      </c>
      <c r="D103" s="112">
        <f t="shared" si="0"/>
        <v>4.2094210300475991E-2</v>
      </c>
      <c r="E103" s="111"/>
    </row>
    <row r="104" spans="1:5" x14ac:dyDescent="0.2">
      <c r="A104" s="109">
        <v>5113</v>
      </c>
      <c r="B104" s="106" t="s">
        <v>420</v>
      </c>
      <c r="C104" s="110">
        <v>1082044.8400000001</v>
      </c>
      <c r="D104" s="112">
        <f t="shared" si="0"/>
        <v>7.0504553069633866E-2</v>
      </c>
      <c r="E104" s="111"/>
    </row>
    <row r="105" spans="1:5" x14ac:dyDescent="0.2">
      <c r="A105" s="109">
        <v>5114</v>
      </c>
      <c r="B105" s="106" t="s">
        <v>421</v>
      </c>
      <c r="C105" s="110">
        <v>559890.46</v>
      </c>
      <c r="D105" s="112">
        <f t="shared" si="0"/>
        <v>3.6481692062088393E-2</v>
      </c>
      <c r="E105" s="111"/>
    </row>
    <row r="106" spans="1:5" x14ac:dyDescent="0.2">
      <c r="A106" s="109">
        <v>5115</v>
      </c>
      <c r="B106" s="106" t="s">
        <v>422</v>
      </c>
      <c r="C106" s="110">
        <v>1090867.7</v>
      </c>
      <c r="D106" s="112">
        <f t="shared" si="0"/>
        <v>7.1079438488519039E-2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1572482.5899999999</v>
      </c>
      <c r="D108" s="112">
        <f t="shared" si="0"/>
        <v>0.1024608021029242</v>
      </c>
      <c r="E108" s="111"/>
    </row>
    <row r="109" spans="1:5" x14ac:dyDescent="0.2">
      <c r="A109" s="109">
        <v>5121</v>
      </c>
      <c r="B109" s="106" t="s">
        <v>425</v>
      </c>
      <c r="C109" s="110">
        <v>73649.36</v>
      </c>
      <c r="D109" s="112">
        <f t="shared" si="0"/>
        <v>4.798890968940408E-3</v>
      </c>
      <c r="E109" s="111"/>
    </row>
    <row r="110" spans="1:5" x14ac:dyDescent="0.2">
      <c r="A110" s="109">
        <v>5122</v>
      </c>
      <c r="B110" s="106" t="s">
        <v>426</v>
      </c>
      <c r="C110" s="110">
        <v>15381.86</v>
      </c>
      <c r="D110" s="112">
        <f t="shared" si="0"/>
        <v>1.0022608348464359E-3</v>
      </c>
      <c r="E110" s="111"/>
    </row>
    <row r="111" spans="1:5" x14ac:dyDescent="0.2">
      <c r="A111" s="109">
        <v>5123</v>
      </c>
      <c r="B111" s="106" t="s">
        <v>427</v>
      </c>
      <c r="C111" s="110">
        <v>0</v>
      </c>
      <c r="D111" s="112">
        <f t="shared" si="0"/>
        <v>0</v>
      </c>
      <c r="E111" s="111"/>
    </row>
    <row r="112" spans="1:5" x14ac:dyDescent="0.2">
      <c r="A112" s="109">
        <v>5124</v>
      </c>
      <c r="B112" s="106" t="s">
        <v>428</v>
      </c>
      <c r="C112" s="110">
        <v>412389.91</v>
      </c>
      <c r="D112" s="112">
        <f t="shared" si="0"/>
        <v>2.6870759159090419E-2</v>
      </c>
      <c r="E112" s="111"/>
    </row>
    <row r="113" spans="1:5" x14ac:dyDescent="0.2">
      <c r="A113" s="109">
        <v>5125</v>
      </c>
      <c r="B113" s="106" t="s">
        <v>429</v>
      </c>
      <c r="C113" s="110">
        <v>523831.34</v>
      </c>
      <c r="D113" s="112">
        <f t="shared" si="0"/>
        <v>3.4132129413941309E-2</v>
      </c>
      <c r="E113" s="111"/>
    </row>
    <row r="114" spans="1:5" x14ac:dyDescent="0.2">
      <c r="A114" s="109">
        <v>5126</v>
      </c>
      <c r="B114" s="106" t="s">
        <v>430</v>
      </c>
      <c r="C114" s="110">
        <v>422963.17</v>
      </c>
      <c r="D114" s="112">
        <f t="shared" si="0"/>
        <v>2.7559698233730837E-2</v>
      </c>
      <c r="E114" s="111"/>
    </row>
    <row r="115" spans="1:5" x14ac:dyDescent="0.2">
      <c r="A115" s="109">
        <v>5127</v>
      </c>
      <c r="B115" s="106" t="s">
        <v>431</v>
      </c>
      <c r="C115" s="110">
        <v>99031.89</v>
      </c>
      <c r="D115" s="112">
        <f t="shared" si="0"/>
        <v>6.4527817018111208E-3</v>
      </c>
      <c r="E115" s="111"/>
    </row>
    <row r="116" spans="1:5" x14ac:dyDescent="0.2">
      <c r="A116" s="109">
        <v>5128</v>
      </c>
      <c r="B116" s="106" t="s">
        <v>432</v>
      </c>
      <c r="C116" s="110">
        <v>0</v>
      </c>
      <c r="D116" s="112">
        <f t="shared" si="0"/>
        <v>0</v>
      </c>
      <c r="E116" s="111"/>
    </row>
    <row r="117" spans="1:5" x14ac:dyDescent="0.2">
      <c r="A117" s="109">
        <v>5129</v>
      </c>
      <c r="B117" s="106" t="s">
        <v>433</v>
      </c>
      <c r="C117" s="110">
        <v>25235.06</v>
      </c>
      <c r="D117" s="112">
        <f t="shared" si="0"/>
        <v>1.6442817905636836E-3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4761095.2300000004</v>
      </c>
      <c r="D118" s="112">
        <f t="shared" si="0"/>
        <v>0.31022641475108892</v>
      </c>
      <c r="E118" s="111"/>
    </row>
    <row r="119" spans="1:5" x14ac:dyDescent="0.2">
      <c r="A119" s="109">
        <v>5131</v>
      </c>
      <c r="B119" s="106" t="s">
        <v>435</v>
      </c>
      <c r="C119" s="110">
        <v>2050507.87</v>
      </c>
      <c r="D119" s="112">
        <f t="shared" si="0"/>
        <v>0.13360827166840597</v>
      </c>
      <c r="E119" s="111"/>
    </row>
    <row r="120" spans="1:5" x14ac:dyDescent="0.2">
      <c r="A120" s="109">
        <v>5132</v>
      </c>
      <c r="B120" s="106" t="s">
        <v>436</v>
      </c>
      <c r="C120" s="110">
        <v>81772.69</v>
      </c>
      <c r="D120" s="112">
        <f t="shared" si="0"/>
        <v>5.3281959754567267E-3</v>
      </c>
      <c r="E120" s="111"/>
    </row>
    <row r="121" spans="1:5" x14ac:dyDescent="0.2">
      <c r="A121" s="109">
        <v>5133</v>
      </c>
      <c r="B121" s="106" t="s">
        <v>437</v>
      </c>
      <c r="C121" s="110">
        <v>317046.48</v>
      </c>
      <c r="D121" s="112">
        <f t="shared" si="0"/>
        <v>2.0658312436202374E-2</v>
      </c>
      <c r="E121" s="111"/>
    </row>
    <row r="122" spans="1:5" x14ac:dyDescent="0.2">
      <c r="A122" s="109">
        <v>5134</v>
      </c>
      <c r="B122" s="106" t="s">
        <v>438</v>
      </c>
      <c r="C122" s="110">
        <v>84178.07</v>
      </c>
      <c r="D122" s="112">
        <f t="shared" si="0"/>
        <v>5.4849272268738458E-3</v>
      </c>
      <c r="E122" s="111"/>
    </row>
    <row r="123" spans="1:5" x14ac:dyDescent="0.2">
      <c r="A123" s="109">
        <v>5135</v>
      </c>
      <c r="B123" s="106" t="s">
        <v>439</v>
      </c>
      <c r="C123" s="110">
        <v>1562720.52</v>
      </c>
      <c r="D123" s="112">
        <f t="shared" si="0"/>
        <v>0.10182471905262799</v>
      </c>
      <c r="E123" s="111"/>
    </row>
    <row r="124" spans="1:5" x14ac:dyDescent="0.2">
      <c r="A124" s="109">
        <v>5136</v>
      </c>
      <c r="B124" s="106" t="s">
        <v>440</v>
      </c>
      <c r="C124" s="110">
        <v>2100</v>
      </c>
      <c r="D124" s="112">
        <f t="shared" si="0"/>
        <v>1.3683311076667681E-4</v>
      </c>
      <c r="E124" s="111"/>
    </row>
    <row r="125" spans="1:5" x14ac:dyDescent="0.2">
      <c r="A125" s="109">
        <v>5137</v>
      </c>
      <c r="B125" s="106" t="s">
        <v>441</v>
      </c>
      <c r="C125" s="110">
        <v>5021.66</v>
      </c>
      <c r="D125" s="112">
        <f t="shared" si="0"/>
        <v>3.2720445667266203E-4</v>
      </c>
      <c r="E125" s="111"/>
    </row>
    <row r="126" spans="1:5" x14ac:dyDescent="0.2">
      <c r="A126" s="109">
        <v>5138</v>
      </c>
      <c r="B126" s="106" t="s">
        <v>442</v>
      </c>
      <c r="C126" s="110">
        <v>42323.64</v>
      </c>
      <c r="D126" s="112">
        <f t="shared" si="0"/>
        <v>2.7577501524614066E-3</v>
      </c>
      <c r="E126" s="111"/>
    </row>
    <row r="127" spans="1:5" x14ac:dyDescent="0.2">
      <c r="A127" s="109">
        <v>5139</v>
      </c>
      <c r="B127" s="106" t="s">
        <v>443</v>
      </c>
      <c r="C127" s="110">
        <v>615424.30000000005</v>
      </c>
      <c r="D127" s="112">
        <f t="shared" si="0"/>
        <v>4.0100200671621213E-2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0</v>
      </c>
      <c r="D128" s="112">
        <f t="shared" si="0"/>
        <v>0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0</v>
      </c>
      <c r="D129" s="112">
        <f t="shared" si="0"/>
        <v>0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0</v>
      </c>
      <c r="D131" s="112">
        <f t="shared" si="0"/>
        <v>0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0</v>
      </c>
      <c r="D132" s="112">
        <f t="shared" si="0"/>
        <v>0</v>
      </c>
      <c r="E132" s="111"/>
    </row>
    <row r="133" spans="1:5" x14ac:dyDescent="0.2">
      <c r="A133" s="109">
        <v>5221</v>
      </c>
      <c r="B133" s="106" t="s">
        <v>449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0</v>
      </c>
      <c r="D135" s="112">
        <f t="shared" si="0"/>
        <v>0</v>
      </c>
      <c r="E135" s="111"/>
    </row>
    <row r="136" spans="1:5" x14ac:dyDescent="0.2">
      <c r="A136" s="109">
        <v>5231</v>
      </c>
      <c r="B136" s="106" t="s">
        <v>451</v>
      </c>
      <c r="C136" s="110">
        <v>0</v>
      </c>
      <c r="D136" s="112">
        <f t="shared" si="0"/>
        <v>0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0</v>
      </c>
      <c r="D138" s="112">
        <f t="shared" si="0"/>
        <v>0</v>
      </c>
      <c r="E138" s="111"/>
    </row>
    <row r="139" spans="1:5" x14ac:dyDescent="0.2">
      <c r="A139" s="109">
        <v>5241</v>
      </c>
      <c r="B139" s="106" t="s">
        <v>453</v>
      </c>
      <c r="C139" s="110">
        <v>0</v>
      </c>
      <c r="D139" s="112">
        <f t="shared" si="0"/>
        <v>0</v>
      </c>
      <c r="E139" s="111"/>
    </row>
    <row r="140" spans="1:5" x14ac:dyDescent="0.2">
      <c r="A140" s="109">
        <v>5242</v>
      </c>
      <c r="B140" s="106" t="s">
        <v>454</v>
      </c>
      <c r="C140" s="110">
        <v>0</v>
      </c>
      <c r="D140" s="112">
        <f t="shared" si="0"/>
        <v>0</v>
      </c>
      <c r="E140" s="111"/>
    </row>
    <row r="141" spans="1:5" x14ac:dyDescent="0.2">
      <c r="A141" s="109">
        <v>5243</v>
      </c>
      <c r="B141" s="106" t="s">
        <v>455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0</v>
      </c>
      <c r="D143" s="112">
        <f t="shared" si="0"/>
        <v>0</v>
      </c>
      <c r="E143" s="111"/>
    </row>
    <row r="144" spans="1:5" x14ac:dyDescent="0.2">
      <c r="A144" s="109">
        <v>5251</v>
      </c>
      <c r="B144" s="106" t="s">
        <v>457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458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0</v>
      </c>
      <c r="D161" s="112">
        <f t="shared" si="0"/>
        <v>0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0</v>
      </c>
      <c r="D168" s="112">
        <f t="shared" si="1"/>
        <v>0</v>
      </c>
      <c r="E168" s="111"/>
    </row>
    <row r="169" spans="1:5" x14ac:dyDescent="0.2">
      <c r="A169" s="109">
        <v>5331</v>
      </c>
      <c r="B169" s="106" t="s">
        <v>479</v>
      </c>
      <c r="C169" s="110">
        <v>0</v>
      </c>
      <c r="D169" s="112">
        <f t="shared" si="1"/>
        <v>0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0</v>
      </c>
      <c r="D171" s="112">
        <f t="shared" si="1"/>
        <v>0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0</v>
      </c>
      <c r="D172" s="112">
        <f t="shared" si="1"/>
        <v>0</v>
      </c>
      <c r="E172" s="111"/>
    </row>
    <row r="173" spans="1:5" x14ac:dyDescent="0.2">
      <c r="A173" s="109">
        <v>5411</v>
      </c>
      <c r="B173" s="106" t="s">
        <v>483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755998.21</v>
      </c>
      <c r="D186" s="112">
        <f t="shared" si="1"/>
        <v>4.9259803242066379E-2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755998.21</v>
      </c>
      <c r="D187" s="112">
        <f t="shared" si="1"/>
        <v>4.9259803242066379E-2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134264.92000000001</v>
      </c>
      <c r="D190" s="112">
        <f t="shared" si="1"/>
        <v>8.7485174621138116E-3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609096.09</v>
      </c>
      <c r="D192" s="112">
        <f t="shared" si="1"/>
        <v>3.9687863214533214E-2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12637.2</v>
      </c>
      <c r="D194" s="112">
        <f t="shared" si="1"/>
        <v>8.2342256541935639E-4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523</v>
      </c>
      <c r="C221" s="110">
        <v>0</v>
      </c>
      <c r="D221" s="112">
        <f t="shared" si="1"/>
        <v>0</v>
      </c>
      <c r="E221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50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71" sqref="A71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70" t="s">
        <v>652</v>
      </c>
      <c r="B1" s="170"/>
      <c r="C1" s="170"/>
      <c r="D1" s="82" t="s">
        <v>244</v>
      </c>
      <c r="E1" s="83">
        <v>2019</v>
      </c>
    </row>
    <row r="2" spans="1:5" ht="18.95" customHeight="1" x14ac:dyDescent="0.2">
      <c r="A2" s="170" t="s">
        <v>524</v>
      </c>
      <c r="B2" s="170"/>
      <c r="C2" s="170"/>
      <c r="D2" s="82" t="s">
        <v>246</v>
      </c>
      <c r="E2" s="83" t="str">
        <f>ESF!H2</f>
        <v>Trimestral</v>
      </c>
    </row>
    <row r="3" spans="1:5" ht="18.95" customHeight="1" x14ac:dyDescent="0.2">
      <c r="A3" s="170" t="s">
        <v>653</v>
      </c>
      <c r="B3" s="170"/>
      <c r="C3" s="170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2510879.02</v>
      </c>
    </row>
    <row r="9" spans="1:5" x14ac:dyDescent="0.2">
      <c r="A9" s="88">
        <v>3120</v>
      </c>
      <c r="B9" s="84" t="s">
        <v>525</v>
      </c>
      <c r="C9" s="89">
        <v>0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3316621.46</v>
      </c>
    </row>
    <row r="15" spans="1:5" x14ac:dyDescent="0.2">
      <c r="A15" s="88">
        <v>3220</v>
      </c>
      <c r="B15" s="84" t="s">
        <v>529</v>
      </c>
      <c r="C15" s="89">
        <v>12609502.48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3" x14ac:dyDescent="0.2">
      <c r="A17" s="88">
        <v>3231</v>
      </c>
      <c r="B17" s="84" t="s">
        <v>531</v>
      </c>
      <c r="C17" s="89">
        <v>0</v>
      </c>
    </row>
    <row r="18" spans="1:3" x14ac:dyDescent="0.2">
      <c r="A18" s="88">
        <v>3232</v>
      </c>
      <c r="B18" s="84" t="s">
        <v>532</v>
      </c>
      <c r="C18" s="89">
        <v>0</v>
      </c>
    </row>
    <row r="19" spans="1:3" x14ac:dyDescent="0.2">
      <c r="A19" s="88">
        <v>3233</v>
      </c>
      <c r="B19" s="84" t="s">
        <v>533</v>
      </c>
      <c r="C19" s="89">
        <v>0</v>
      </c>
    </row>
    <row r="20" spans="1:3" x14ac:dyDescent="0.2">
      <c r="A20" s="88">
        <v>3239</v>
      </c>
      <c r="B20" s="84" t="s">
        <v>534</v>
      </c>
      <c r="C20" s="89">
        <v>0</v>
      </c>
    </row>
    <row r="21" spans="1:3" x14ac:dyDescent="0.2">
      <c r="A21" s="88">
        <v>3240</v>
      </c>
      <c r="B21" s="84" t="s">
        <v>535</v>
      </c>
      <c r="C21" s="89">
        <f>SUM(C22:C24)</f>
        <v>0</v>
      </c>
    </row>
    <row r="22" spans="1:3" x14ac:dyDescent="0.2">
      <c r="A22" s="88">
        <v>3241</v>
      </c>
      <c r="B22" s="84" t="s">
        <v>536</v>
      </c>
      <c r="C22" s="89">
        <v>0</v>
      </c>
    </row>
    <row r="23" spans="1:3" x14ac:dyDescent="0.2">
      <c r="A23" s="88">
        <v>3242</v>
      </c>
      <c r="B23" s="84" t="s">
        <v>537</v>
      </c>
      <c r="C23" s="89">
        <v>0</v>
      </c>
    </row>
    <row r="24" spans="1:3" x14ac:dyDescent="0.2">
      <c r="A24" s="88">
        <v>3243</v>
      </c>
      <c r="B24" s="84" t="s">
        <v>538</v>
      </c>
      <c r="C24" s="89">
        <v>0</v>
      </c>
    </row>
    <row r="25" spans="1:3" x14ac:dyDescent="0.2">
      <c r="A25" s="88">
        <v>3250</v>
      </c>
      <c r="B25" s="84" t="s">
        <v>539</v>
      </c>
      <c r="C25" s="89">
        <f>SUM(C26:C27)</f>
        <v>0</v>
      </c>
    </row>
    <row r="26" spans="1:3" x14ac:dyDescent="0.2">
      <c r="A26" s="88">
        <v>3251</v>
      </c>
      <c r="B26" s="84" t="s">
        <v>540</v>
      </c>
      <c r="C26" s="89">
        <v>0</v>
      </c>
    </row>
    <row r="27" spans="1:3" x14ac:dyDescent="0.2">
      <c r="A27" s="88">
        <v>3252</v>
      </c>
      <c r="B27" s="84" t="s">
        <v>541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C79" sqref="C79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70" t="s">
        <v>652</v>
      </c>
      <c r="B1" s="170"/>
      <c r="C1" s="170"/>
      <c r="D1" s="82" t="s">
        <v>244</v>
      </c>
      <c r="E1" s="83">
        <v>2019</v>
      </c>
    </row>
    <row r="2" spans="1:5" s="90" customFormat="1" ht="18.95" customHeight="1" x14ac:dyDescent="0.25">
      <c r="A2" s="170" t="s">
        <v>542</v>
      </c>
      <c r="B2" s="170"/>
      <c r="C2" s="170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70" t="s">
        <v>653</v>
      </c>
      <c r="B3" s="170"/>
      <c r="C3" s="170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</row>
    <row r="9" spans="1:5" x14ac:dyDescent="0.2">
      <c r="A9" s="88">
        <v>1112</v>
      </c>
      <c r="B9" s="84" t="s">
        <v>544</v>
      </c>
      <c r="C9" s="89">
        <v>3249498.33</v>
      </c>
      <c r="D9" s="89">
        <v>2691333.93</v>
      </c>
    </row>
    <row r="10" spans="1:5" x14ac:dyDescent="0.2">
      <c r="A10" s="88">
        <v>1113</v>
      </c>
      <c r="B10" s="84" t="s">
        <v>545</v>
      </c>
      <c r="C10" s="89">
        <v>47440.25</v>
      </c>
      <c r="D10" s="89">
        <v>47440.25</v>
      </c>
    </row>
    <row r="11" spans="1:5" x14ac:dyDescent="0.2">
      <c r="A11" s="88">
        <v>1114</v>
      </c>
      <c r="B11" s="84" t="s">
        <v>250</v>
      </c>
      <c r="C11" s="89">
        <v>4911161.59</v>
      </c>
      <c r="D11" s="89">
        <v>2209984.31</v>
      </c>
    </row>
    <row r="12" spans="1:5" x14ac:dyDescent="0.2">
      <c r="A12" s="88">
        <v>1115</v>
      </c>
      <c r="B12" s="84" t="s">
        <v>251</v>
      </c>
      <c r="C12" s="89">
        <v>0</v>
      </c>
      <c r="D12" s="89">
        <v>0</v>
      </c>
    </row>
    <row r="13" spans="1:5" x14ac:dyDescent="0.2">
      <c r="A13" s="88">
        <v>1116</v>
      </c>
      <c r="B13" s="84" t="s">
        <v>546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8208100.1699999999</v>
      </c>
      <c r="D15" s="89">
        <f>SUM(D8:D14)</f>
        <v>4948758.49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5372434.0199999996</v>
      </c>
    </row>
    <row r="21" spans="1:5" x14ac:dyDescent="0.2">
      <c r="A21" s="88">
        <v>1231</v>
      </c>
      <c r="B21" s="84" t="s">
        <v>285</v>
      </c>
      <c r="C21" s="89">
        <v>255838.8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2682875.2200000002</v>
      </c>
    </row>
    <row r="24" spans="1:5" x14ac:dyDescent="0.2">
      <c r="A24" s="88">
        <v>1234</v>
      </c>
      <c r="B24" s="84" t="s">
        <v>288</v>
      </c>
      <c r="C24" s="89">
        <v>0</v>
      </c>
    </row>
    <row r="25" spans="1:5" x14ac:dyDescent="0.2">
      <c r="A25" s="88">
        <v>1235</v>
      </c>
      <c r="B25" s="84" t="s">
        <v>289</v>
      </c>
      <c r="C25" s="89">
        <v>-2070</v>
      </c>
    </row>
    <row r="26" spans="1:5" x14ac:dyDescent="0.2">
      <c r="A26" s="88">
        <v>1236</v>
      </c>
      <c r="B26" s="84" t="s">
        <v>290</v>
      </c>
      <c r="C26" s="89">
        <v>2435790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4428128.6500000004</v>
      </c>
    </row>
    <row r="29" spans="1:5" x14ac:dyDescent="0.2">
      <c r="A29" s="88">
        <v>1241</v>
      </c>
      <c r="B29" s="84" t="s">
        <v>293</v>
      </c>
      <c r="C29" s="89">
        <v>731204.53</v>
      </c>
    </row>
    <row r="30" spans="1:5" x14ac:dyDescent="0.2">
      <c r="A30" s="88">
        <v>1242</v>
      </c>
      <c r="B30" s="84" t="s">
        <v>294</v>
      </c>
      <c r="C30" s="89">
        <v>28438.79</v>
      </c>
    </row>
    <row r="31" spans="1:5" x14ac:dyDescent="0.2">
      <c r="A31" s="88">
        <v>1243</v>
      </c>
      <c r="B31" s="84" t="s">
        <v>295</v>
      </c>
      <c r="C31" s="89">
        <v>0</v>
      </c>
    </row>
    <row r="32" spans="1:5" x14ac:dyDescent="0.2">
      <c r="A32" s="88">
        <v>1244</v>
      </c>
      <c r="B32" s="84" t="s">
        <v>296</v>
      </c>
      <c r="C32" s="89">
        <v>1753646.55</v>
      </c>
    </row>
    <row r="33" spans="1:5" x14ac:dyDescent="0.2">
      <c r="A33" s="88">
        <v>1245</v>
      </c>
      <c r="B33" s="84" t="s">
        <v>297</v>
      </c>
      <c r="C33" s="89">
        <v>0</v>
      </c>
    </row>
    <row r="34" spans="1:5" x14ac:dyDescent="0.2">
      <c r="A34" s="88">
        <v>1246</v>
      </c>
      <c r="B34" s="84" t="s">
        <v>298</v>
      </c>
      <c r="C34" s="89">
        <v>1914838.78</v>
      </c>
    </row>
    <row r="35" spans="1:5" x14ac:dyDescent="0.2">
      <c r="A35" s="88">
        <v>1247</v>
      </c>
      <c r="B35" s="84" t="s">
        <v>299</v>
      </c>
      <c r="C35" s="89">
        <v>0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126371.84</v>
      </c>
    </row>
    <row r="38" spans="1:5" x14ac:dyDescent="0.2">
      <c r="A38" s="88">
        <v>1251</v>
      </c>
      <c r="B38" s="84" t="s">
        <v>303</v>
      </c>
      <c r="C38" s="89">
        <v>126371.84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0</v>
      </c>
    </row>
    <row r="41" spans="1:5" x14ac:dyDescent="0.2">
      <c r="A41" s="88">
        <v>1254</v>
      </c>
      <c r="B41" s="84" t="s">
        <v>306</v>
      </c>
      <c r="C41" s="89">
        <v>0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755998.21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755998.21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134264.92000000001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609096.09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12637.2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7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Hoja1</vt:lpstr>
      <vt:lpstr>Hoja2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2020-01-27T21:59:14Z</cp:lastPrinted>
  <dcterms:created xsi:type="dcterms:W3CDTF">2012-12-11T20:36:24Z</dcterms:created>
  <dcterms:modified xsi:type="dcterms:W3CDTF">2020-01-27T22:11:50Z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