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G39" i="4" l="1"/>
  <c r="H38" i="4"/>
  <c r="H37" i="4" s="1"/>
  <c r="E38" i="4"/>
  <c r="G37" i="4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39" i="4" s="1"/>
  <c r="E16" i="4"/>
  <c r="H16" i="4"/>
  <c r="H31" i="4"/>
  <c r="H39" i="4" s="1"/>
  <c r="H21" i="4"/>
  <c r="E21" i="4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<sst xmlns="http://schemas.openxmlformats.org/spreadsheetml/2006/main" count="102" uniqueCount="54">
  <si>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</si>
  <si>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</si>
  <si>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</si>
  <si>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</si>
  <si>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</si>
  <si>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</si>
  <si>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</si>
  <si>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</si>
  <si>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</si>
  <si>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</si>
  <si>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</si>
  <si>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</si>
  <si>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</si>
  <si>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</si>
  <si>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</si>
  <si>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</si>
  <si>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</si>
  <si>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</si>
  <si>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</si>
  <si>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</si>
  <si>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</si>
  <si>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</si>
  <si>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</si>
  <si>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</si>
  <si>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</si>
  <si>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</si>
  <si>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</si>
  <si>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</si>
  <si>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</si>
  <si>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</si>
  <si>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</si>
  <si>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</si>
  <si>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</si>
  <si>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</si>
  <si>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</si>
  <si>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</si>
  <si>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</si>
  <si>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</si>
  <si>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</si>
  <si>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</si>
  <si>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</si>
  <si>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</si>
  <si>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</si>
  <si>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</si>
  <si>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</si>
  <si>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</si>
  <si>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</si>
  <si>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</si>
  <si>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</si>
  <si>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de Jaral del Progreso, Gto.
Estado Analítico de Ingresos
Del 1 de Enero AL 31 DE DICIEMBRE DEL 2021</t>
  </si>
  <si>
    <t>C.RAMON VARGAS RUIZ</t>
  </si>
  <si>
    <t>LAE. GERARDO GARCIA MAGAÑA</t>
  </si>
  <si>
    <t>DIRECTOR GENERAL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</si>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</sst>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9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zoomScaleNormal="100" workbookViewId="0">
      <selection activeCell="K45" sqref="K45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250000</v>
      </c>
      <c r="D9" s="22">
        <v>0</v>
      </c>
      <c r="E9" s="22">
        <f t="shared" si="0"/>
        <v>250000</v>
      </c>
      <c r="F9" s="22">
        <v>118300.52</v>
      </c>
      <c r="G9" s="22">
        <v>118300.52</v>
      </c>
      <c r="H9" s="22">
        <f t="shared" si="1"/>
        <v>-131699.47999999998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23036745</v>
      </c>
      <c r="D11" s="22">
        <v>0</v>
      </c>
      <c r="E11" s="22">
        <f t="shared" si="2"/>
        <v>23036745</v>
      </c>
      <c r="F11" s="22">
        <v>21601293.539999999</v>
      </c>
      <c r="G11" s="22">
        <v>21601293.539999999</v>
      </c>
      <c r="H11" s="22">
        <f t="shared" si="3"/>
        <v>-1435451.4600000009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11000000</v>
      </c>
      <c r="E14" s="22">
        <f t="shared" ref="E14" si="4">C14+D14</f>
        <v>11000000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23286745</v>
      </c>
      <c r="D16" s="23">
        <f t="shared" ref="D16:H16" si="6">SUM(D5:D14)</f>
        <v>11000000</v>
      </c>
      <c r="E16" s="23">
        <f t="shared" si="6"/>
        <v>34286745</v>
      </c>
      <c r="F16" s="23">
        <f t="shared" si="6"/>
        <v>21719594.059999999</v>
      </c>
      <c r="G16" s="11">
        <f t="shared" si="6"/>
        <v>21719594.059999999</v>
      </c>
      <c r="H16" s="12">
        <f t="shared" si="6"/>
        <v>-1567150.9400000009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23286745</v>
      </c>
      <c r="D31" s="26">
        <f t="shared" si="14"/>
        <v>0</v>
      </c>
      <c r="E31" s="26">
        <f t="shared" si="14"/>
        <v>23286745</v>
      </c>
      <c r="F31" s="26">
        <f t="shared" si="14"/>
        <v>21719594.059999999</v>
      </c>
      <c r="G31" s="26">
        <f t="shared" si="14"/>
        <v>21719594.059999999</v>
      </c>
      <c r="H31" s="26">
        <f t="shared" si="14"/>
        <v>-1567150.9400000009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250000</v>
      </c>
      <c r="D33" s="25">
        <v>0</v>
      </c>
      <c r="E33" s="25">
        <f>C33+D33</f>
        <v>250000</v>
      </c>
      <c r="F33" s="25">
        <v>118300.52</v>
      </c>
      <c r="G33" s="25">
        <v>118300.52</v>
      </c>
      <c r="H33" s="25">
        <f t="shared" ref="H33:H34" si="15">G33-C33</f>
        <v>-131699.47999999998</v>
      </c>
      <c r="I33" s="45" t="s">
        <v>40</v>
      </c>
    </row>
    <row r="34" spans="1:9" x14ac:dyDescent="0.2">
      <c r="A34" s="16"/>
      <c r="B34" s="17" t="s">
        <v>32</v>
      </c>
      <c r="C34" s="25">
        <v>23036745</v>
      </c>
      <c r="D34" s="25">
        <v>0</v>
      </c>
      <c r="E34" s="25">
        <f>C34+D34</f>
        <v>23036745</v>
      </c>
      <c r="F34" s="25">
        <v>21601293.539999999</v>
      </c>
      <c r="G34" s="25">
        <v>21601293.539999999</v>
      </c>
      <c r="H34" s="25">
        <f t="shared" si="15"/>
        <v>-1435451.4600000009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11000000</v>
      </c>
      <c r="E37" s="26">
        <f t="shared" si="17"/>
        <v>11000000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11000000</v>
      </c>
      <c r="E38" s="25">
        <f>C38+D38</f>
        <v>11000000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23286745</v>
      </c>
      <c r="D39" s="23">
        <f t="shared" ref="D39:H39" si="18">SUM(D37+D31+D21)</f>
        <v>11000000</v>
      </c>
      <c r="E39" s="23">
        <f t="shared" si="18"/>
        <v>34286745</v>
      </c>
      <c r="F39" s="23">
        <f t="shared" si="18"/>
        <v>21719594.059999999</v>
      </c>
      <c r="G39" s="23">
        <f t="shared" si="18"/>
        <v>21719594.059999999</v>
      </c>
      <c r="H39" s="12">
        <f t="shared" si="18"/>
        <v>-1567150.9400000009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8" spans="1:9" x14ac:dyDescent="0.2">
      <c r="B48" s="66" t="s">
        <v>50</v>
      </c>
      <c r="C48" s="67"/>
      <c r="D48" s="68"/>
      <c r="E48" s="68"/>
      <c r="F48" s="69" t="s">
        <v>51</v>
      </c>
      <c r="G48" s="68"/>
    </row>
    <row r="49" spans="2:7" x14ac:dyDescent="0.2">
      <c r="B49" s="66" t="s">
        <v>52</v>
      </c>
      <c r="C49" s="67"/>
      <c r="D49" s="68"/>
      <c r="E49" s="68"/>
      <c r="F49" s="69" t="s">
        <v>53</v>
      </c>
      <c r="G49" s="68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2022-01-28T01:17:08Z</cp:lastPrinted>
  <dcterms:created xsi:type="dcterms:W3CDTF">2012-12-11T20:48:19Z</dcterms:created>
  <dcterms:modified xsi:type="dcterms:W3CDTF">2022-01-28T01:53:23Z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