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4TO TRIMESTRE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<sst xmlns="http://schemas.openxmlformats.org/spreadsheetml/2006/main" count="951" uniqueCount="674">
  <si>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</si>
  <si>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</si>
  <si>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</si>
  <si>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</si>
  <si>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</si>
  <si>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</si>
  <si>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</si>
  <si>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</si>
  <si>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</si>
  <si>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</si>
  <si>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</si>
  <si>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</si>
  <si>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</si>
  <si>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</si>
  <si>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</si>
  <si>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</si>
  <si>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</si>
  <si>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</si>
  <si>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</si>
  <si>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</si>
  <si>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</si>
  <si>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</si>
  <si>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</si>
  <si>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</si>
  <si>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</si>
  <si>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</si>
  <si>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</si>
  <si>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</si>
  <si>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</si>
  <si>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</si>
  <si>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</si>
  <si>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</si>
  <si>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</si>
  <si>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</si>
  <si>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</si>
  <si>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</si>
  <si>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</si>
  <si>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</si>
  <si>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</si>
  <si>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</si>
  <si>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</si>
  <si>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</si>
  <si>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</si>
  <si>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</si>
  <si>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</si>
  <si>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</si>
  <si>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</si>
  <si>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</si>
  <si>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</si>
  <si>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</si>
  <si>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</si>
  <si>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</si>
  <si>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</si>
  <si>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</si>
  <si>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</si>
  <si>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</si>
  <si>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</si>
  <si>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</si>
  <si>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</si>
  <si>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</si>
  <si>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</si>
  <si>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</si>
  <si>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</si>
  <si>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</si>
  <si>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</si>
  <si>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</si>
  <si>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</si>
  <si>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</si>
  <si>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</si>
  <si>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</si>
  <si>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</si>
  <si>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</si>
  <si>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</si>
  <si>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</si>
  <si>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</si>
  <si>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</si>
  <si>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</si>
  <si>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</si>
  <si>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</si>
  <si>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</si>
  <si>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</si>
  <si>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</si>
  <si>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</si>
  <si>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</si>
  <si>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</si>
  <si>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</si>
  <si>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</si>
  <si>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</si>
  <si>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</si>
  <si>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</si>
  <si>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</si>
  <si>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</si>
  <si>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</si>
  <si>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</si>
  <si>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</si>
  <si>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</si>
  <si>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</si>
  <si>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</si>
  <si>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</si>
  <si>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</si>
  <si>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</si>
  <si>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</si>
  <si>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</si>
  <si>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</si>
  <si>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</si>
  <si>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</si>
  <si>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</si>
  <si>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</si>
  <si>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</si>
  <si>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</si>
  <si>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</si>
  <si>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</si>
  <si>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</si>
  <si>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</si>
  <si>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</si>
  <si>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</si>
  <si>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</si>
  <si>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</si>
  <si>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</si>
  <si>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</si>
  <si>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</si>
  <si>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</si>
  <si>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</si>
  <si>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</si>
  <si>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</si>
  <si>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</si>
  <si>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</si>
  <si>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</si>
  <si>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</si>
  <si>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</si>
  <si>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</si>
  <si>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</si>
  <si>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</si>
  <si>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</si>
  <si>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</si>
  <si>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</si>
  <si>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</si>
  <si>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</si>
  <si>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</si>
  <si>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</si>
  <si>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</si>
  <si>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</si>
  <si>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</si>
  <si>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</si>
  <si>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</si>
  <si>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</si>
  <si>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</si>
  <si>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</si>
  <si>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</si>
  <si>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</si>
  <si>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</si>
  <si>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</si>
  <si>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</si>
  <si>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</si>
  <si>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</si>
  <si>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</si>
  <si>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</si>
  <si>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</si>
  <si>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</si>
  <si>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</si>
  <si>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</si>
  <si>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</si>
  <si>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</si>
  <si>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</si>
  <si>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</si>
  <si>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</si>
  <si>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</si>
  <si>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</si>
  <si>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</si>
  <si>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</si>
  <si>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</si>
  <si>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</si>
  <si>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</si>
  <si>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</si>
  <si>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</si>
  <si>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</si>
  <si>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</si>
  <si>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</si>
  <si>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</si>
  <si>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</si>
  <si>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</si>
  <si>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</si>
  <si>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</si>
  <si>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</si>
  <si>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</si>
  <si>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</si>
  <si>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</si>
  <si>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</si>
  <si>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</si>
  <si>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</si>
  <si>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</si>
  <si>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</si>
  <si>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</si>
  <si>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</si>
  <si>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</si>
  <si>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</si>
  <si>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</si>
  <si>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</si>
  <si>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</si>
  <si>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</si>
  <si>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</si>
  <si>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</si>
  <si>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</si>
  <si>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</si>
  <si>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</si>
  <si>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</si>
  <si>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</si>
  <si>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</si>
  <si>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</si>
  <si>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</si>
  <si>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</si>
  <si>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</si>
  <si>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</si>
  <si>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</si>
  <si>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</si>
  <si>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</si>
  <si>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</si>
  <si>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</si>
  <si>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</si>
  <si>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</si>
  <si>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</si>
  <si>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</si>
  <si>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</si>
  <si>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</si>
  <si>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</si>
  <si>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</si>
  <si>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</si>
  <si>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</si>
  <si>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</si>
  <si>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</si>
  <si>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</si>
  <si>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</si>
  <si>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</si>
  <si>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</si>
  <si>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</si>
  <si>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</si>
  <si>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</si>
  <si>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</si>
  <si>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</si>
  <si>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</si>
  <si>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</si>
  <si>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</si>
  <si>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</si>
  <si>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</si>
  <si>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</si>
  <si>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</si>
  <si>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</si>
  <si>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</si>
  <si>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</si>
  <si>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</si>
  <si>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</si>
  <si>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</si>
  <si>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</si>
  <si>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</si>
  <si>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</si>
  <si>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</si>
  <si>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</si>
  <si>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</si>
  <si>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</si>
  <si>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</si>
  <si>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</si>
  <si>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</si>
  <si>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</si>
  <si>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</si>
  <si>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</si>
  <si>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</si>
  <si>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</si>
  <si>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</si>
  <si>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</si>
  <si>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</si>
  <si>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</si>
  <si>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</si>
  <si>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</si>
  <si>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</si>
  <si>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</si>
  <si>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</si>
  <si>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</si>
  <si>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</si>
  <si>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</si>
  <si>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</si>
  <si>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</si>
  <si>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</si>
  <si>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</si>
  <si>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</si>
  <si>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</si>
  <si>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</si>
  <si>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</si>
  <si>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</si>
  <si>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</si>
  <si>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</si>
  <si>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</si>
  <si>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</si>
  <si>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</si>
  <si>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</si>
  <si>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</si>
  <si>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</si>
  <si>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</si>
  <si>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</si>
  <si>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</si>
  <si>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</si>
  <si>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</si>
  <si>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</si>
  <si>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</si>
  <si>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</si>
  <si>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</si>
  <si>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</si>
  <si>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</si>
  <si>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</si>
  <si>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</si>
  <si>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</si>
  <si>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</si>
  <si>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</si>
  <si>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</si>
  <si>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</si>
  <si>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</si>
  <si>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</si>
  <si>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</si>
  <si>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</si>
  <si>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</si>
  <si>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</si>
  <si>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</si>
  <si>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</si>
  <si>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</si>
  <si>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</si>
  <si>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</si>
  <si>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</si>
  <si>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</si>
  <si>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</si>
  <si>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</si>
  <si>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</si>
  <si>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</si>
  <si>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</si>
  <si>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</si>
  <si>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</si>
  <si>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</si>
  <si>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</si>
  <si>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</si>
  <si>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</si>
  <si>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</si>
  <si>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</si>
  <si>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</si>
  <si>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</si>
  <si>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</si>
  <si>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</si>
  <si>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</si>
  <si>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</si>
  <si>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</si>
  <si>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</si>
  <si>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</si>
  <si>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</si>
  <si>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</si>
  <si>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</si>
  <si>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</si>
  <si>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</si>
  <si>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</si>
  <si>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</si>
  <si>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</si>
  <si>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</si>
  <si>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</si>
  <si>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</si>
  <si>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</si>
  <si>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</si>
  <si>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</si>
  <si>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</si>
  <si>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</si>
  <si>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</si>
  <si>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</si>
  <si>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</si>
  <si>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</si>
  <si>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</si>
  <si>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</si>
  <si>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</si>
  <si>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</si>
  <si>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</si>
  <si>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</si>
  <si>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</si>
  <si>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</si>
  <si>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</si>
  <si>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</si>
  <si>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</si>
  <si>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</si>
  <si>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</si>
  <si>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</si>
  <si>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</si>
  <si>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</si>
  <si>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</si>
  <si>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</si>
  <si>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</si>
  <si>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</si>
  <si>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</si>
  <si>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</si>
  <si>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</si>
  <si>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</si>
  <si>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</si>
  <si>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</si>
  <si>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</si>
  <si>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</si>
  <si>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</si>
  <si>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</si>
  <si>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</si>
  <si>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</si>
  <si>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</si>
  <si>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</si>
  <si>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</si>
  <si>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</si>
  <si>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</si>
  <si>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</si>
  <si>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</si>
  <si>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</si>
  <si>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</si>
  <si>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</si>
  <si>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</si>
  <si>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</si>
  <si>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</si>
  <si>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</si>
  <si>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</si>
  <si>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</si>
  <si>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</si>
  <si>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</si>
  <si>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</si>
  <si>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</si>
  <si>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</si>
  <si>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</si>
  <si>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</si>
  <si>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</si>
  <si>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</si>
  <si>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</si>
  <si>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</si>
  <si>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</si>
  <si>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</si>
  <si>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</si>
  <si>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</si>
  <si>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</si>
  <si>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</si>
  <si>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</si>
  <si>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</si>
  <si>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</si>
  <si>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</si>
  <si>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</si>
  <si>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</si>
  <si>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</si>
  <si>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</si>
  <si>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</si>
  <si>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</si>
  <si>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</si>
  <si>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</si>
  <si>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</si>
  <si>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</si>
  <si>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</si>
  <si>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</si>
  <si>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</si>
  <si>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</si>
  <si>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</si>
  <si>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</si>
  <si>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</si>
  <si>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</si>
  <si>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</si>
  <si>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</si>
  <si>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</si>
  <si>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</si>
  <si>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</si>
  <si>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</si>
  <si>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</si>
  <si>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</si>
  <si>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</si>
  <si>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</si>
  <si>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</si>
  <si>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</si>
  <si>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</si>
  <si>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</si>
  <si>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</si>
  <si>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</si>
  <si>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</si>
  <si>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</si>
  <si>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</si>
  <si>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</si>
  <si>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</si>
  <si>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</si>
  <si>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</si>
  <si>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</si>
  <si>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</si>
  <si>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</si>
  <si>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</si>
  <si>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</si>
  <si>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</si>
  <si>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</si>
  <si>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</si>
  <si>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</si>
  <si>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</si>
  <si>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</si>
  <si>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</si>
  <si>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</si>
  <si>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</si>
  <si>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</si>
  <si>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</si>
  <si>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</si>
  <si>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</si>
  <si>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</si>
  <si>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</si>
  <si>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</si>
  <si>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</si>
  <si>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</si>
  <si>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</si>
  <si>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</si>
  <si>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</si>
  <si>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</si>
  <si>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</si>
  <si>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</si>
  <si>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</si>
  <si>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</si>
  <si>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</si>
  <si>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</si>
  <si>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</si>
  <si>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</si>
  <si>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</si>
  <si>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</si>
  <si>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</si>
  <si>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</si>
  <si>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</si>
  <si>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</si>
  <si>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</si>
  <si>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</si>
  <si>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</si>
  <si>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</si>
  <si>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</si>
  <si>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</si>
  <si>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</si>
  <si>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</si>
  <si>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</si>
  <si>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</si>
  <si>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</si>
  <si>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</si>
  <si>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</si>
  <si>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</si>
  <si>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</si>
  <si>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</si>
  <si>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</si>
  <si>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</si>
  <si>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</si>
  <si>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</si>
  <si>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</si>
  <si>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</si>
  <si>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</si>
  <si>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</si>
  <si>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</si>
  <si>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</si>
  <si>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</si>
  <si>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</si>
  <si>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</si>
  <si>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</si>
  <si>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</si>
  <si>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</si>
  <si>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</si>
  <si>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</si>
  <si>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</si>
  <si>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</si>
  <si>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</si>
  <si>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</si>
  <si>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</si>
  <si>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</si>
  <si>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</si>
  <si>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</si>
  <si>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</si>
  <si>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</si>
  <si>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</si>
  <si>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</si>
  <si>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</si>
  <si>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</si>
  <si>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</si>
  <si>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</si>
  <si>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</si>
  <si>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</si>
  <si>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</si>
  <si>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</si>
  <si>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</si>
  <si>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</si>
  <si>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</si>
  <si>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</si>
  <si>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</si>
  <si>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</si>
  <si>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</si>
  <si>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</si>
  <si>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</si>
  <si>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</si>
  <si>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</si>
  <si>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</si>
  <si>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</si>
  <si>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</si>
  <si>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</si>
  <si>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</si>
  <si>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</si>
  <si>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</si>
  <si>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</si>
  <si>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</si>
  <si>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</si>
  <si>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</si>
  <si>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</si>
  <si>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</si>
  <si>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</si>
  <si>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</si>
  <si>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</si>
  <si>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</si>
  <si>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</si>
  <si>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</si>
  <si>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</si>
  <si>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</si>
  <si>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</si>
  <si>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</si>
  <si>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</si>
  <si>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</si>
  <si>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</si>
  <si>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</si>
  <si>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</si>
  <si>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</si>
  <si>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</si>
  <si>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</si>
  <si>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</si>
  <si>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</si>
  <si>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</si>
  <si>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</si>
  <si>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</si>
  <si>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</si>
  <si>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</si>
  <si>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</si>
  <si>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</si>
  <si>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</si>
  <si>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</si>
  <si>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</si>
  <si>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</si>
  <si>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</si>
  <si>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</si>
  <si>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</si>
  <si>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</si>
  <si>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</si>
  <si>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</si>
  <si>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</si>
  <si>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</si>
  <si>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</si>
  <si>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</si>
  <si>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</si>
  <si>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</si>
  <si>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</si>
  <si>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</si>
  <si>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</si>
  <si>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</si>
  <si>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</si>
  <si>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</si>
  <si>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</si>
  <si>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</si>
  <si>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</si>
  <si>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</si>
  <si>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</si>
  <si>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</si>
  <si>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</si>
  <si>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</si>
  <si>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</si>
  <si>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</si>
  <si>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</si>
  <si>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</si>
  <si>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</si>
  <si>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</si>
  <si>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</si>
  <si>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</si>
  <si>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</si>
  <si>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</si>
  <si>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</si>
  <si>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</si>
  <si>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</si>
  <si>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</si>
  <si>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</si>
  <si>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</si>
  <si>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</si>
  <si>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Municipal de Agua Potable y Alcantarillado de Jaral del Progreso,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</si>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</sst>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50</xdr:row>
      <xdr:rowOff>38100</xdr:rowOff>
    </xdr:from>
    <xdr:to>
      <xdr:col>1</xdr:col>
      <xdr:colOff>1152525</xdr:colOff>
      <xdr:row>53</xdr:row>
      <xdr:rowOff>123825</xdr:rowOff>
    </xdr:to>
    <xdr:sp macro="" textlink="">
      <xdr:nvSpPr>
        <xdr:cNvPr id="2" name="CuadroTexto 1"/>
        <xdr:cNvSpPr txBox="1"/>
      </xdr:nvSpPr>
      <xdr:spPr>
        <a:xfrm>
          <a:off x="371475" y="7620000"/>
          <a:ext cx="176212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Ramon Vargas Ruiz  Director General</a:t>
          </a:r>
          <a:endParaRPr lang="es-MX" sz="1100"/>
        </a:p>
      </xdr:txBody>
    </xdr:sp>
    <xdr:clientData/>
  </xdr:twoCellAnchor>
  <xdr:twoCellAnchor>
    <xdr:from>
      <xdr:col>1</xdr:col>
      <xdr:colOff>2343150</xdr:colOff>
      <xdr:row>50</xdr:row>
      <xdr:rowOff>28575</xdr:rowOff>
    </xdr:from>
    <xdr:to>
      <xdr:col>1</xdr:col>
      <xdr:colOff>4305300</xdr:colOff>
      <xdr:row>53</xdr:row>
      <xdr:rowOff>114300</xdr:rowOff>
    </xdr:to>
    <xdr:sp macro="" textlink="">
      <xdr:nvSpPr>
        <xdr:cNvPr id="3" name="CuadroTexto 2"/>
        <xdr:cNvSpPr txBox="1"/>
      </xdr:nvSpPr>
      <xdr:spPr>
        <a:xfrm>
          <a:off x="3324225" y="7610475"/>
          <a:ext cx="19621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LAE.</a:t>
          </a:r>
          <a:r>
            <a:rPr lang="es-MX" sz="1100" baseline="0"/>
            <a:t> Gerardo García Magaña  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C52" sqref="C5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22209026.510000002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22209026.510000002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21628135.32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500904.29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80143.88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397672.41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17056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6032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1106299.58</v>
      </c>
    </row>
    <row r="31" spans="1:3" x14ac:dyDescent="0.2">
      <c r="A31" s="90" t="s">
        <v>560</v>
      </c>
      <c r="B31" s="77" t="s">
        <v>441</v>
      </c>
      <c r="C31" s="150">
        <v>1106299.58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22233530.609999999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143978990</v>
      </c>
      <c r="E40" s="34">
        <v>-143978990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182706159.34</v>
      </c>
      <c r="E41" s="34">
        <v>-182706159.34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1871755.13</v>
      </c>
      <c r="E42" s="34">
        <v>-1871755.13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89417242.090000004</v>
      </c>
      <c r="E43" s="34">
        <v>-89417242.090000004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99222000.599999994</v>
      </c>
      <c r="E44" s="34">
        <v>-99222000.599999994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172774788</v>
      </c>
      <c r="E45" s="34">
        <v>-172774788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229572138.84999999</v>
      </c>
      <c r="E46" s="34">
        <v>-229572138.84999999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19255286</v>
      </c>
      <c r="E47" s="34">
        <v>-19255286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81129564.340000004</v>
      </c>
      <c r="E48" s="34">
        <v>-81129564.340000004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93785037.069999993</v>
      </c>
      <c r="E49" s="34">
        <v>-93785037.069999993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120679613.94</v>
      </c>
      <c r="E50" s="34">
        <v>-120679613.94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70482076.359999999</v>
      </c>
      <c r="E51" s="34">
        <v>-70482076.359999999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1811023622047245" right="0.31496062992125984" top="0.74803149606299213" bottom="0.74803149606299213" header="0.31496062992125984" footer="0.31496062992125984"/>
  <pageSetup paperSize="9" scale="5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865990.49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-7552</v>
      </c>
      <c r="D15" s="24">
        <v>-7552</v>
      </c>
      <c r="E15" s="24">
        <v>-5641</v>
      </c>
      <c r="F15" s="24">
        <v>1602</v>
      </c>
      <c r="G15" s="24">
        <v>1602</v>
      </c>
    </row>
    <row r="16" spans="1:8" x14ac:dyDescent="0.2">
      <c r="A16" s="22">
        <v>1124</v>
      </c>
      <c r="B16" s="20" t="s">
        <v>202</v>
      </c>
      <c r="C16" s="24">
        <v>493</v>
      </c>
      <c r="D16" s="24">
        <v>493</v>
      </c>
      <c r="E16" s="24">
        <v>493</v>
      </c>
      <c r="F16" s="24">
        <v>493</v>
      </c>
      <c r="G16" s="24">
        <v>493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211735.34</v>
      </c>
      <c r="D20" s="24">
        <v>211735.34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49000</v>
      </c>
      <c r="D21" s="24">
        <v>49000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4338479.72</v>
      </c>
      <c r="D23" s="24">
        <v>4338479.72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198802.92</v>
      </c>
    </row>
    <row r="42" spans="1:8" x14ac:dyDescent="0.2">
      <c r="A42" s="22">
        <v>1151</v>
      </c>
      <c r="B42" s="20" t="s">
        <v>225</v>
      </c>
      <c r="C42" s="24">
        <v>198802.92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5338714.0199999996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2400000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5674639.8200000003</v>
      </c>
      <c r="D62" s="24">
        <f t="shared" ref="D62:E62" si="0">SUM(D63:D70)</f>
        <v>732898.94</v>
      </c>
      <c r="E62" s="24">
        <f t="shared" si="0"/>
        <v>-3796913.6999999997</v>
      </c>
    </row>
    <row r="63" spans="1:9" x14ac:dyDescent="0.2">
      <c r="A63" s="22">
        <v>1241</v>
      </c>
      <c r="B63" s="20" t="s">
        <v>239</v>
      </c>
      <c r="C63" s="24">
        <v>1267816.6299999999</v>
      </c>
      <c r="D63" s="24">
        <v>134464.87</v>
      </c>
      <c r="E63" s="24">
        <v>-799534.77</v>
      </c>
    </row>
    <row r="64" spans="1:9" x14ac:dyDescent="0.2">
      <c r="A64" s="22">
        <v>1242</v>
      </c>
      <c r="B64" s="20" t="s">
        <v>240</v>
      </c>
      <c r="C64" s="24">
        <v>28438.79</v>
      </c>
      <c r="D64" s="24">
        <v>2843.88</v>
      </c>
      <c r="E64" s="24">
        <v>-16550.63</v>
      </c>
    </row>
    <row r="65" spans="1:9" x14ac:dyDescent="0.2">
      <c r="A65" s="22">
        <v>1243</v>
      </c>
      <c r="B65" s="20" t="s">
        <v>241</v>
      </c>
      <c r="C65" s="24">
        <v>210000</v>
      </c>
      <c r="D65" s="24">
        <v>42000</v>
      </c>
      <c r="E65" s="24">
        <v>-73500</v>
      </c>
    </row>
    <row r="66" spans="1:9" x14ac:dyDescent="0.2">
      <c r="A66" s="22">
        <v>1244</v>
      </c>
      <c r="B66" s="20" t="s">
        <v>242</v>
      </c>
      <c r="C66" s="24">
        <v>2718560.34</v>
      </c>
      <c r="D66" s="24">
        <v>404729.16</v>
      </c>
      <c r="E66" s="24">
        <v>-2032443.98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1449824.06</v>
      </c>
      <c r="D68" s="24">
        <v>148861.03</v>
      </c>
      <c r="E68" s="24">
        <v>-874884.32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137915.84</v>
      </c>
      <c r="D74" s="24">
        <f>SUM(D75:D79)</f>
        <v>12281.85</v>
      </c>
      <c r="E74" s="24">
        <f>SUM(E75:E79)</f>
        <v>81134.789999999994</v>
      </c>
    </row>
    <row r="75" spans="1:9" x14ac:dyDescent="0.2">
      <c r="A75" s="22">
        <v>1251</v>
      </c>
      <c r="B75" s="20" t="s">
        <v>249</v>
      </c>
      <c r="C75" s="24">
        <v>137915.84</v>
      </c>
      <c r="D75" s="24">
        <v>12281.85</v>
      </c>
      <c r="E75" s="24">
        <v>81134.789999999994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25249.78</v>
      </c>
    </row>
    <row r="97" spans="1:8" x14ac:dyDescent="0.2">
      <c r="A97" s="22">
        <v>1191</v>
      </c>
      <c r="B97" s="20" t="s">
        <v>587</v>
      </c>
      <c r="C97" s="24">
        <v>25249.78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2536696.04</v>
      </c>
      <c r="D110" s="24">
        <f>SUM(D111:D119)</f>
        <v>2536696.04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197316.89</v>
      </c>
      <c r="D112" s="24">
        <f t="shared" ref="D112:D119" si="1">C112</f>
        <v>197316.89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1535071.7</v>
      </c>
      <c r="D117" s="24">
        <f t="shared" si="1"/>
        <v>1535071.7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804307.45</v>
      </c>
      <c r="D119" s="24">
        <f t="shared" si="1"/>
        <v>804307.45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1811023622047245" right="0.11811023622047245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22209026.509999998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66916.149999999994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66916.149999999994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22142110.359999999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22142110.359999999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22233530.609999999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21127231.030000001</v>
      </c>
      <c r="D99" s="57">
        <f>C99/$C$98</f>
        <v>0.95024183970572729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10924237.690000001</v>
      </c>
      <c r="D100" s="57">
        <f t="shared" ref="D100:D163" si="0">C100/$C$98</f>
        <v>0.4913406638658907</v>
      </c>
      <c r="E100" s="56"/>
    </row>
    <row r="101" spans="1:5" x14ac:dyDescent="0.2">
      <c r="A101" s="54">
        <v>5111</v>
      </c>
      <c r="B101" s="51" t="s">
        <v>363</v>
      </c>
      <c r="C101" s="55">
        <v>5902530.7000000002</v>
      </c>
      <c r="D101" s="57">
        <f t="shared" si="0"/>
        <v>0.26547878533269081</v>
      </c>
      <c r="E101" s="56"/>
    </row>
    <row r="102" spans="1:5" x14ac:dyDescent="0.2">
      <c r="A102" s="54">
        <v>5112</v>
      </c>
      <c r="B102" s="51" t="s">
        <v>364</v>
      </c>
      <c r="C102" s="55">
        <v>841069.37</v>
      </c>
      <c r="D102" s="57">
        <f t="shared" si="0"/>
        <v>3.7828871390390484E-2</v>
      </c>
      <c r="E102" s="56"/>
    </row>
    <row r="103" spans="1:5" x14ac:dyDescent="0.2">
      <c r="A103" s="54">
        <v>5113</v>
      </c>
      <c r="B103" s="51" t="s">
        <v>365</v>
      </c>
      <c r="C103" s="55">
        <v>1506477.75</v>
      </c>
      <c r="D103" s="57">
        <f t="shared" si="0"/>
        <v>6.7757018731088525E-2</v>
      </c>
      <c r="E103" s="56"/>
    </row>
    <row r="104" spans="1:5" x14ac:dyDescent="0.2">
      <c r="A104" s="54">
        <v>5114</v>
      </c>
      <c r="B104" s="51" t="s">
        <v>366</v>
      </c>
      <c r="C104" s="55">
        <v>1215751.9099999999</v>
      </c>
      <c r="D104" s="57">
        <f t="shared" si="0"/>
        <v>5.4681010017059092E-2</v>
      </c>
      <c r="E104" s="56"/>
    </row>
    <row r="105" spans="1:5" x14ac:dyDescent="0.2">
      <c r="A105" s="54">
        <v>5115</v>
      </c>
      <c r="B105" s="51" t="s">
        <v>367</v>
      </c>
      <c r="C105" s="55">
        <v>1458407.96</v>
      </c>
      <c r="D105" s="57">
        <f t="shared" si="0"/>
        <v>6.5594978394661718E-2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2059742.58</v>
      </c>
      <c r="D107" s="57">
        <f t="shared" si="0"/>
        <v>9.2641273045208E-2</v>
      </c>
      <c r="E107" s="56"/>
    </row>
    <row r="108" spans="1:5" x14ac:dyDescent="0.2">
      <c r="A108" s="54">
        <v>5121</v>
      </c>
      <c r="B108" s="51" t="s">
        <v>370</v>
      </c>
      <c r="C108" s="55">
        <v>121040.99</v>
      </c>
      <c r="D108" s="57">
        <f t="shared" si="0"/>
        <v>5.4440741834119351E-3</v>
      </c>
      <c r="E108" s="56"/>
    </row>
    <row r="109" spans="1:5" x14ac:dyDescent="0.2">
      <c r="A109" s="54">
        <v>5122</v>
      </c>
      <c r="B109" s="51" t="s">
        <v>371</v>
      </c>
      <c r="C109" s="55">
        <v>23402.11</v>
      </c>
      <c r="D109" s="57">
        <f t="shared" si="0"/>
        <v>1.0525593262940619E-3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899894.79</v>
      </c>
      <c r="D111" s="57">
        <f t="shared" si="0"/>
        <v>4.0474668903698698E-2</v>
      </c>
      <c r="E111" s="56"/>
    </row>
    <row r="112" spans="1:5" x14ac:dyDescent="0.2">
      <c r="A112" s="54">
        <v>5125</v>
      </c>
      <c r="B112" s="51" t="s">
        <v>374</v>
      </c>
      <c r="C112" s="55">
        <v>284232.45</v>
      </c>
      <c r="D112" s="57">
        <f t="shared" si="0"/>
        <v>1.2783954783688762E-2</v>
      </c>
      <c r="E112" s="56"/>
    </row>
    <row r="113" spans="1:5" x14ac:dyDescent="0.2">
      <c r="A113" s="54">
        <v>5126</v>
      </c>
      <c r="B113" s="51" t="s">
        <v>375</v>
      </c>
      <c r="C113" s="55">
        <v>593451.89</v>
      </c>
      <c r="D113" s="57">
        <f t="shared" si="0"/>
        <v>2.6691752219194665E-2</v>
      </c>
      <c r="E113" s="56"/>
    </row>
    <row r="114" spans="1:5" x14ac:dyDescent="0.2">
      <c r="A114" s="54">
        <v>5127</v>
      </c>
      <c r="B114" s="51" t="s">
        <v>376</v>
      </c>
      <c r="C114" s="55">
        <v>129038.98</v>
      </c>
      <c r="D114" s="57">
        <f t="shared" si="0"/>
        <v>5.8038006767113272E-3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8681.3700000000008</v>
      </c>
      <c r="D116" s="57">
        <f t="shared" si="0"/>
        <v>3.904629522085607E-4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8143250.7599999998</v>
      </c>
      <c r="D117" s="57">
        <f t="shared" si="0"/>
        <v>0.36625990279462861</v>
      </c>
      <c r="E117" s="56"/>
    </row>
    <row r="118" spans="1:5" x14ac:dyDescent="0.2">
      <c r="A118" s="54">
        <v>5131</v>
      </c>
      <c r="B118" s="51" t="s">
        <v>380</v>
      </c>
      <c r="C118" s="55">
        <v>2927586.23</v>
      </c>
      <c r="D118" s="57">
        <f t="shared" si="0"/>
        <v>0.13167437423021139</v>
      </c>
      <c r="E118" s="56"/>
    </row>
    <row r="119" spans="1:5" x14ac:dyDescent="0.2">
      <c r="A119" s="54">
        <v>5132</v>
      </c>
      <c r="B119" s="51" t="s">
        <v>381</v>
      </c>
      <c r="C119" s="55">
        <v>10681.04</v>
      </c>
      <c r="D119" s="57">
        <f t="shared" si="0"/>
        <v>4.8040233408525669E-4</v>
      </c>
      <c r="E119" s="56"/>
    </row>
    <row r="120" spans="1:5" x14ac:dyDescent="0.2">
      <c r="A120" s="54">
        <v>5133</v>
      </c>
      <c r="B120" s="51" t="s">
        <v>382</v>
      </c>
      <c r="C120" s="55">
        <v>826496.46</v>
      </c>
      <c r="D120" s="57">
        <f t="shared" si="0"/>
        <v>3.7173423982795863E-2</v>
      </c>
      <c r="E120" s="56"/>
    </row>
    <row r="121" spans="1:5" x14ac:dyDescent="0.2">
      <c r="A121" s="54">
        <v>5134</v>
      </c>
      <c r="B121" s="51" t="s">
        <v>383</v>
      </c>
      <c r="C121" s="55">
        <v>62569.96</v>
      </c>
      <c r="D121" s="57">
        <f t="shared" si="0"/>
        <v>2.8142161088827626E-3</v>
      </c>
      <c r="E121" s="56"/>
    </row>
    <row r="122" spans="1:5" x14ac:dyDescent="0.2">
      <c r="A122" s="54">
        <v>5135</v>
      </c>
      <c r="B122" s="51" t="s">
        <v>384</v>
      </c>
      <c r="C122" s="55">
        <v>3277223.96</v>
      </c>
      <c r="D122" s="57">
        <f t="shared" si="0"/>
        <v>0.14740006962843766</v>
      </c>
      <c r="E122" s="56"/>
    </row>
    <row r="123" spans="1:5" x14ac:dyDescent="0.2">
      <c r="A123" s="54">
        <v>5136</v>
      </c>
      <c r="B123" s="51" t="s">
        <v>385</v>
      </c>
      <c r="C123" s="55">
        <v>14755</v>
      </c>
      <c r="D123" s="57">
        <f t="shared" si="0"/>
        <v>6.636372899481663E-4</v>
      </c>
      <c r="E123" s="56"/>
    </row>
    <row r="124" spans="1:5" x14ac:dyDescent="0.2">
      <c r="A124" s="54">
        <v>5137</v>
      </c>
      <c r="B124" s="51" t="s">
        <v>386</v>
      </c>
      <c r="C124" s="55">
        <v>2950.62</v>
      </c>
      <c r="D124" s="57">
        <f t="shared" si="0"/>
        <v>1.3271036668701175E-4</v>
      </c>
      <c r="E124" s="56"/>
    </row>
    <row r="125" spans="1:5" x14ac:dyDescent="0.2">
      <c r="A125" s="54">
        <v>5138</v>
      </c>
      <c r="B125" s="51" t="s">
        <v>387</v>
      </c>
      <c r="C125" s="55">
        <v>98542.43</v>
      </c>
      <c r="D125" s="57">
        <f t="shared" si="0"/>
        <v>4.4321539268117162E-3</v>
      </c>
      <c r="E125" s="56"/>
    </row>
    <row r="126" spans="1:5" x14ac:dyDescent="0.2">
      <c r="A126" s="54">
        <v>5139</v>
      </c>
      <c r="B126" s="51" t="s">
        <v>388</v>
      </c>
      <c r="C126" s="55">
        <v>922445.06</v>
      </c>
      <c r="D126" s="57">
        <f t="shared" si="0"/>
        <v>4.1488914926768802E-2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1106299.5799999998</v>
      </c>
      <c r="D185" s="57">
        <f t="shared" si="1"/>
        <v>4.9758160294272755E-2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1106299.5799999998</v>
      </c>
      <c r="D186" s="57">
        <f t="shared" si="1"/>
        <v>4.9758160294272755E-2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70424.13</v>
      </c>
      <c r="D189" s="57">
        <f t="shared" si="1"/>
        <v>3.1674739939110373E-3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732898.94</v>
      </c>
      <c r="D191" s="57">
        <f t="shared" si="1"/>
        <v>3.2963677827684425E-2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12281.85</v>
      </c>
      <c r="D193" s="57">
        <f t="shared" si="1"/>
        <v>5.5240214500507534E-4</v>
      </c>
      <c r="E193" s="56"/>
    </row>
    <row r="194" spans="1:5" x14ac:dyDescent="0.2">
      <c r="A194" s="54">
        <v>5518</v>
      </c>
      <c r="B194" s="51" t="s">
        <v>81</v>
      </c>
      <c r="C194" s="55">
        <v>290694.65999999997</v>
      </c>
      <c r="D194" s="57">
        <f t="shared" si="1"/>
        <v>1.307460632767222E-2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74803149606299213" bottom="0.74803149606299213" header="0.31496062992125984" footer="0.31496062992125984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2510879.02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-24504.1</v>
      </c>
    </row>
    <row r="15" spans="1:5" x14ac:dyDescent="0.2">
      <c r="A15" s="33">
        <v>3220</v>
      </c>
      <c r="B15" s="29" t="s">
        <v>473</v>
      </c>
      <c r="C15" s="34">
        <v>11362618.539999999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1590619.35</v>
      </c>
      <c r="D9" s="34">
        <v>1474853.87</v>
      </c>
    </row>
    <row r="10" spans="1:5" x14ac:dyDescent="0.2">
      <c r="A10" s="33">
        <v>1113</v>
      </c>
      <c r="B10" s="29" t="s">
        <v>488</v>
      </c>
      <c r="C10" s="34">
        <v>47440.25</v>
      </c>
      <c r="D10" s="34">
        <v>47440.25</v>
      </c>
    </row>
    <row r="11" spans="1:5" x14ac:dyDescent="0.2">
      <c r="A11" s="33">
        <v>1114</v>
      </c>
      <c r="B11" s="29" t="s">
        <v>197</v>
      </c>
      <c r="C11" s="34">
        <v>865990.49</v>
      </c>
      <c r="D11" s="34">
        <v>801333.68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2504050.09</v>
      </c>
      <c r="D15" s="135">
        <f>SUM(D8:D14)</f>
        <v>2323627.8000000003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494872.29</v>
      </c>
      <c r="D28" s="135">
        <f>SUM(D29:D36)</f>
        <v>494872.29</v>
      </c>
      <c r="E28" s="130"/>
    </row>
    <row r="29" spans="1:5" x14ac:dyDescent="0.2">
      <c r="A29" s="33">
        <v>1241</v>
      </c>
      <c r="B29" s="29" t="s">
        <v>239</v>
      </c>
      <c r="C29" s="34">
        <v>80143.88</v>
      </c>
      <c r="D29" s="132">
        <v>80143.88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397672.41</v>
      </c>
      <c r="D32" s="132">
        <v>397672.41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17056</v>
      </c>
      <c r="D34" s="132">
        <v>17056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6032</v>
      </c>
      <c r="D37" s="135">
        <f>SUM(D38:D42)</f>
        <v>6032</v>
      </c>
      <c r="E37" s="134"/>
    </row>
    <row r="38" spans="1:5" x14ac:dyDescent="0.2">
      <c r="A38" s="33">
        <v>1251</v>
      </c>
      <c r="B38" s="29" t="s">
        <v>249</v>
      </c>
      <c r="C38" s="34">
        <v>6032</v>
      </c>
      <c r="D38" s="132">
        <v>6032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500904.29</v>
      </c>
      <c r="D43" s="135">
        <f>D20+D28+D37</f>
        <v>500904.29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-24504.1</v>
      </c>
      <c r="D47" s="135">
        <v>-8212722.96</v>
      </c>
    </row>
    <row r="48" spans="1:5" x14ac:dyDescent="0.2">
      <c r="A48" s="131"/>
      <c r="B48" s="136" t="s">
        <v>629</v>
      </c>
      <c r="C48" s="135">
        <f>C51+C63+C95+C98+C49</f>
        <v>1106299.5799999998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1106299.5799999998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1106299.5799999998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70424.13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732898.94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12281.85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290694.65999999997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1081795.4799999997</v>
      </c>
      <c r="D126" s="135">
        <f>D47+D48+D104-D110-D113</f>
        <v>-8212722.96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31496062992125984" right="0.31496062992125984" top="0.74803149606299213" bottom="0.74803149606299213" header="0.31496062992125984" footer="0.31496062992125984"/>
  <pageSetup scale="8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2023-01-27T18:50:13Z</cp:lastPrinted>
  <dcterms:created xsi:type="dcterms:W3CDTF">2012-12-11T20:36:24Z</dcterms:created>
  <dcterms:modified xsi:type="dcterms:W3CDTF">2023-01-27T18:50:23Z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