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3\1er trimestre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<sst xmlns="http://schemas.openxmlformats.org/spreadsheetml/2006/main" count="936" uniqueCount="665">
  <si>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</si>
  <si>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</si>
  <si>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</si>
  <si>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</si>
  <si>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</si>
  <si>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</si>
  <si>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</si>
  <si>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</si>
  <si>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</si>
  <si>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</si>
  <si>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</si>
  <si>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</si>
  <si>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</si>
  <si>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</si>
  <si>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</si>
  <si>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</si>
  <si>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</si>
  <si>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</si>
  <si>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</si>
  <si>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</si>
  <si>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</si>
  <si>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</si>
  <si>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</si>
  <si>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</si>
  <si>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</si>
  <si>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</si>
  <si>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</si>
  <si>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</si>
  <si>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</si>
  <si>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</si>
  <si>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</si>
  <si>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</si>
  <si>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</si>
  <si>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</si>
  <si>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</si>
  <si>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</si>
  <si>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</si>
  <si>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</si>
  <si>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</si>
  <si>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</si>
  <si>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</si>
  <si>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</si>
  <si>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</si>
  <si>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</si>
  <si>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</si>
  <si>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</si>
  <si>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</si>
  <si>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</si>
  <si>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</si>
  <si>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</si>
  <si>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</si>
  <si>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</si>
  <si>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</si>
  <si>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</si>
  <si>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</si>
  <si>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</si>
  <si>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</si>
  <si>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</si>
  <si>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</si>
  <si>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</si>
  <si>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</si>
  <si>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</si>
  <si>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</si>
  <si>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</si>
  <si>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</si>
  <si>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</si>
  <si>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</si>
  <si>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</si>
  <si>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</si>
  <si>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</si>
  <si>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</si>
  <si>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</si>
  <si>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</si>
  <si>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</si>
  <si>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</si>
  <si>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</si>
  <si>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</si>
  <si>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</si>
  <si>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</si>
  <si>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</si>
  <si>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</si>
  <si>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</si>
  <si>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</si>
  <si>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</si>
  <si>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</si>
  <si>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</si>
  <si>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</si>
  <si>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</si>
  <si>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</si>
  <si>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</si>
  <si>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</si>
  <si>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</si>
  <si>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</si>
  <si>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</si>
  <si>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</si>
  <si>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</si>
  <si>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</si>
  <si>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</si>
  <si>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</si>
  <si>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</si>
  <si>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</si>
  <si>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</si>
  <si>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</si>
  <si>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</si>
  <si>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</si>
  <si>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</si>
  <si>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</si>
  <si>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</si>
  <si>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</si>
  <si>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</si>
  <si>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</si>
  <si>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</si>
  <si>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</si>
  <si>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</si>
  <si>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</si>
  <si>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</si>
  <si>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</si>
  <si>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</si>
  <si>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</si>
  <si>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</si>
  <si>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</si>
  <si>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</si>
  <si>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</si>
  <si>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</si>
  <si>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</si>
  <si>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</si>
  <si>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</si>
  <si>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</si>
  <si>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</si>
  <si>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</si>
  <si>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</si>
  <si>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</si>
  <si>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</si>
  <si>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</si>
  <si>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</si>
  <si>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</si>
  <si>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</si>
  <si>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</si>
  <si>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</si>
  <si>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</si>
  <si>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</si>
  <si>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</si>
  <si>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</si>
  <si>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</si>
  <si>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</si>
  <si>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</si>
  <si>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</si>
  <si>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</si>
  <si>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</si>
  <si>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</si>
  <si>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</si>
  <si>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</si>
  <si>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</si>
  <si>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</si>
  <si>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</si>
  <si>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</si>
  <si>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</si>
  <si>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</si>
  <si>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</si>
  <si>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</si>
  <si>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</si>
  <si>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</si>
  <si>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</si>
  <si>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</si>
  <si>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</si>
  <si>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</si>
  <si>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</si>
  <si>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</si>
  <si>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</si>
  <si>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</si>
  <si>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</si>
  <si>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</si>
  <si>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</si>
  <si>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</si>
  <si>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</si>
  <si>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</si>
  <si>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</si>
  <si>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</si>
  <si>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</si>
  <si>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</si>
  <si>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</si>
  <si>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</si>
  <si>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</si>
  <si>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</si>
  <si>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</si>
  <si>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</si>
  <si>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</si>
  <si>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</si>
  <si>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</si>
  <si>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</si>
  <si>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</si>
  <si>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</si>
  <si>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</si>
  <si>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</si>
  <si>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</si>
  <si>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</si>
  <si>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</si>
  <si>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</si>
  <si>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</si>
  <si>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</si>
  <si>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</si>
  <si>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</si>
  <si>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</si>
  <si>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</si>
  <si>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</si>
  <si>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</si>
  <si>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</si>
  <si>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</si>
  <si>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</si>
  <si>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</si>
  <si>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</si>
  <si>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</si>
  <si>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</si>
  <si>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</si>
  <si>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</si>
  <si>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</si>
  <si>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</si>
  <si>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</si>
  <si>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</si>
  <si>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</si>
  <si>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</si>
  <si>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</si>
  <si>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</si>
  <si>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</si>
  <si>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</si>
  <si>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</si>
  <si>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</si>
  <si>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</si>
  <si>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</si>
  <si>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</si>
  <si>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</si>
  <si>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</si>
  <si>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</si>
  <si>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</si>
  <si>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</si>
  <si>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</si>
  <si>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</si>
  <si>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</si>
  <si>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</si>
  <si>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</si>
  <si>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</si>
  <si>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</si>
  <si>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</si>
  <si>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</si>
  <si>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</si>
  <si>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</si>
  <si>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</si>
  <si>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</si>
  <si>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</si>
  <si>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</si>
  <si>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</si>
  <si>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</si>
  <si>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</si>
  <si>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</si>
  <si>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</si>
  <si>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</si>
  <si>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</si>
  <si>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</si>
  <si>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</si>
  <si>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</si>
  <si>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</si>
  <si>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</si>
  <si>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</si>
  <si>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</si>
  <si>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</si>
  <si>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</si>
  <si>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</si>
  <si>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</si>
  <si>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</si>
  <si>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</si>
  <si>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</si>
  <si>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</si>
  <si>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</si>
  <si>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</si>
  <si>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</si>
  <si>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</si>
  <si>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</si>
  <si>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</si>
  <si>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</si>
  <si>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</si>
  <si>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</si>
  <si>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</si>
  <si>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</si>
  <si>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</si>
  <si>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</si>
  <si>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</si>
  <si>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</si>
  <si>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</si>
  <si>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</si>
  <si>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</si>
  <si>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</si>
  <si>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</si>
  <si>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</si>
  <si>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</si>
  <si>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</si>
  <si>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</si>
  <si>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</si>
  <si>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</si>
  <si>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</si>
  <si>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</si>
  <si>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</si>
  <si>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</si>
  <si>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</si>
  <si>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</si>
  <si>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</si>
  <si>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</si>
  <si>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</si>
  <si>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</si>
  <si>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</si>
  <si>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</si>
  <si>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</si>
  <si>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</si>
  <si>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</si>
  <si>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</si>
  <si>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</si>
  <si>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</si>
  <si>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</si>
  <si>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</si>
  <si>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</si>
  <si>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</si>
  <si>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</si>
  <si>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</si>
  <si>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</si>
  <si>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</si>
  <si>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</si>
  <si>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</si>
  <si>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</si>
  <si>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</si>
  <si>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</si>
  <si>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</si>
  <si>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</si>
  <si>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</si>
  <si>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</si>
  <si>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</si>
  <si>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</si>
  <si>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</si>
  <si>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</si>
  <si>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</si>
  <si>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</si>
  <si>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</si>
  <si>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</si>
  <si>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</si>
  <si>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</si>
  <si>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</si>
  <si>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</si>
  <si>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</si>
  <si>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</si>
  <si>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</si>
  <si>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</si>
  <si>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</si>
  <si>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</si>
  <si>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</si>
  <si>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</si>
  <si>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</si>
  <si>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</si>
  <si>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</si>
  <si>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</si>
  <si>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</si>
  <si>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</si>
  <si>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</si>
  <si>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</si>
  <si>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</si>
  <si>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</si>
  <si>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</si>
  <si>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</si>
  <si>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</si>
  <si>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</si>
  <si>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</si>
  <si>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</si>
  <si>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</si>
  <si>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</si>
  <si>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</si>
  <si>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</si>
  <si>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</si>
  <si>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</si>
  <si>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</si>
  <si>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</si>
  <si>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</si>
  <si>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</si>
  <si>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</si>
  <si>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</si>
  <si>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</si>
  <si>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</si>
  <si>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</si>
  <si>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</si>
  <si>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</si>
  <si>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</si>
  <si>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</si>
  <si>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</si>
  <si>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</si>
  <si>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</si>
  <si>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</si>
  <si>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</si>
  <si>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</si>
  <si>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</si>
  <si>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</si>
  <si>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</si>
  <si>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</si>
  <si>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</si>
  <si>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</si>
  <si>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</si>
  <si>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</si>
  <si>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</si>
  <si>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</si>
  <si>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</si>
  <si>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</si>
  <si>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</si>
  <si>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</si>
  <si>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</si>
  <si>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</si>
  <si>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</si>
  <si>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</si>
  <si>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</si>
  <si>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</si>
  <si>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</si>
  <si>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</si>
  <si>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</si>
  <si>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</si>
  <si>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</si>
  <si>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</si>
  <si>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</si>
  <si>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</si>
  <si>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</si>
  <si>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</si>
  <si>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</si>
  <si>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</si>
  <si>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</si>
  <si>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</si>
  <si>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</si>
  <si>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</si>
  <si>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</si>
  <si>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</si>
  <si>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</si>
  <si>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</si>
  <si>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</si>
  <si>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</si>
  <si>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</si>
  <si>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</si>
  <si>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</si>
  <si>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</si>
  <si>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</si>
  <si>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</si>
  <si>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</si>
  <si>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</si>
  <si>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</si>
  <si>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</si>
  <si>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</si>
  <si>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</si>
  <si>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</si>
  <si>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</si>
  <si>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</si>
  <si>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</si>
  <si>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</si>
  <si>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</si>
  <si>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</si>
  <si>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</si>
  <si>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</si>
  <si>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</si>
  <si>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</si>
  <si>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</si>
  <si>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</si>
  <si>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</si>
  <si>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</si>
  <si>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</si>
  <si>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</si>
  <si>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</si>
  <si>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</si>
  <si>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</si>
  <si>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</si>
  <si>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</si>
  <si>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</si>
  <si>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</si>
  <si>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</si>
  <si>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</si>
  <si>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</si>
  <si>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</si>
  <si>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</si>
  <si>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</si>
  <si>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</si>
  <si>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</si>
  <si>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</si>
  <si>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</si>
  <si>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</si>
  <si>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</si>
  <si>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</si>
  <si>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</si>
  <si>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</si>
  <si>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</si>
  <si>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</si>
  <si>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</si>
  <si>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</si>
  <si>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</si>
  <si>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</si>
  <si>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</si>
  <si>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</si>
  <si>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</si>
  <si>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</si>
  <si>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</si>
  <si>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</si>
  <si>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</si>
  <si>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</si>
  <si>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</si>
  <si>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</si>
  <si>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</si>
  <si>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</si>
  <si>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</si>
  <si>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</si>
  <si>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</si>
  <si>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</si>
  <si>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</si>
  <si>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</si>
  <si>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</si>
  <si>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</si>
  <si>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</si>
  <si>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</si>
  <si>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</si>
  <si>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</si>
  <si>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</si>
  <si>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</si>
  <si>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</si>
  <si>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</si>
  <si>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</si>
  <si>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</si>
  <si>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</si>
  <si>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</si>
  <si>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</si>
  <si>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</si>
  <si>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</si>
  <si>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</si>
  <si>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</si>
  <si>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</si>
  <si>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</si>
  <si>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</si>
  <si>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</si>
  <si>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</si>
  <si>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</si>
  <si>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</si>
  <si>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</si>
  <si>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</si>
  <si>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</si>
  <si>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</si>
  <si>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</si>
  <si>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</si>
  <si>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</si>
  <si>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</si>
  <si>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</si>
  <si>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</si>
  <si>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</si>
  <si>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</si>
  <si>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</si>
  <si>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</si>
  <si>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</si>
  <si>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</si>
  <si>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</si>
  <si>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</si>
  <si>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</si>
  <si>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</si>
  <si>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</si>
  <si>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</si>
  <si>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</si>
  <si>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</si>
  <si>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</si>
  <si>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</si>
  <si>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</si>
  <si>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</si>
  <si>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</si>
  <si>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</si>
  <si>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</si>
  <si>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</si>
  <si>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</si>
  <si>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</si>
  <si>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</si>
  <si>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</si>
  <si>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</si>
  <si>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</si>
  <si>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</si>
  <si>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</si>
  <si>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</si>
  <si>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</si>
  <si>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</si>
  <si>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</si>
  <si>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</si>
  <si>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</si>
  <si>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</si>
  <si>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</si>
  <si>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</si>
  <si>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</si>
  <si>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</si>
  <si>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</si>
  <si>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</si>
  <si>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</si>
  <si>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</si>
  <si>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</si>
  <si>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</si>
  <si>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</si>
  <si>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</si>
  <si>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</si>
  <si>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</si>
  <si>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</si>
  <si>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</si>
  <si>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</si>
  <si>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</si>
  <si>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</si>
  <si>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</si>
  <si>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</si>
  <si>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</si>
  <si>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</si>
  <si>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</si>
  <si>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</si>
  <si>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</si>
  <si>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</si>
  <si>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</si>
  <si>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</si>
  <si>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</si>
  <si>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</si>
  <si>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</si>
  <si>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</si>
  <si>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</si>
  <si>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</si>
  <si>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</si>
  <si>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</si>
  <si>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</si>
  <si>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</si>
  <si>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</si>
  <si>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</si>
  <si>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</si>
  <si>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</si>
  <si>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</si>
  <si>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</si>
  <si>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</si>
  <si>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</si>
  <si>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</si>
  <si>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</si>
  <si>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</si>
  <si>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</si>
  <si>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</si>
  <si>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</si>
  <si>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</si>
  <si>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</si>
  <si>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</si>
  <si>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</si>
  <si>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</si>
  <si>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</si>
  <si>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</si>
  <si>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</si>
  <si>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</si>
  <si>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</si>
  <si>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</si>
  <si>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</si>
  <si>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</si>
  <si>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</si>
  <si>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</si>
  <si>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</si>
  <si>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</si>
  <si>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</si>
  <si>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</si>
  <si>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</si>
  <si>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</si>
  <si>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</si>
  <si>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</si>
  <si>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</si>
  <si>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</si>
  <si>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</si>
  <si>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Jaral del Progreso, Gto.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</si>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</sst>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horizontal="center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663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664</v>
      </c>
      <c r="B3" s="168"/>
      <c r="C3" s="17"/>
      <c r="D3" s="14" t="s">
        <v>604</v>
      </c>
      <c r="E3" s="15">
        <v>1</v>
      </c>
    </row>
    <row r="4" spans="1:5" s="93" customFormat="1" ht="18.95" customHeight="1" x14ac:dyDescent="0.2">
      <c r="A4" s="168" t="s">
        <v>624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625</v>
      </c>
    </row>
    <row r="41" spans="1:2" ht="12" thickBot="1" x14ac:dyDescent="0.25">
      <c r="A41" s="11"/>
      <c r="B41" s="12"/>
    </row>
    <row r="44" spans="1:2" x14ac:dyDescent="0.2">
      <c r="B44" s="93" t="s">
        <v>626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663</v>
      </c>
      <c r="B1" s="173"/>
      <c r="C1" s="174"/>
    </row>
    <row r="2" spans="1:3" s="37" customFormat="1" ht="18" customHeight="1" x14ac:dyDescent="0.25">
      <c r="A2" s="175" t="s">
        <v>614</v>
      </c>
      <c r="B2" s="176"/>
      <c r="C2" s="177"/>
    </row>
    <row r="3" spans="1:3" s="37" customFormat="1" ht="18" customHeight="1" x14ac:dyDescent="0.25">
      <c r="A3" s="175" t="s">
        <v>664</v>
      </c>
      <c r="B3" s="178"/>
      <c r="C3" s="177"/>
    </row>
    <row r="4" spans="1:3" s="40" customFormat="1" ht="18" customHeight="1" x14ac:dyDescent="0.2">
      <c r="A4" s="179" t="s">
        <v>615</v>
      </c>
      <c r="B4" s="180"/>
      <c r="C4" s="181"/>
    </row>
    <row r="5" spans="1:3" s="38" customFormat="1" x14ac:dyDescent="0.2">
      <c r="A5" s="58" t="s">
        <v>521</v>
      </c>
      <c r="B5" s="58"/>
      <c r="C5" s="145">
        <v>7007440.4100000001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661</v>
      </c>
      <c r="B20" s="73"/>
      <c r="C20" s="145">
        <f>C5+C7-C15</f>
        <v>7007440.4100000001</v>
      </c>
    </row>
    <row r="22" spans="1:3" x14ac:dyDescent="0.2">
      <c r="B22" s="39" t="s">
        <v>626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663</v>
      </c>
      <c r="B1" s="183"/>
      <c r="C1" s="184"/>
    </row>
    <row r="2" spans="1:3" s="41" customFormat="1" ht="18.95" customHeight="1" x14ac:dyDescent="0.25">
      <c r="A2" s="185" t="s">
        <v>616</v>
      </c>
      <c r="B2" s="186"/>
      <c r="C2" s="187"/>
    </row>
    <row r="3" spans="1:3" s="41" customFormat="1" ht="18.95" customHeight="1" x14ac:dyDescent="0.25">
      <c r="A3" s="185" t="s">
        <v>664</v>
      </c>
      <c r="B3" s="188"/>
      <c r="C3" s="187"/>
    </row>
    <row r="4" spans="1:3" s="42" customFormat="1" x14ac:dyDescent="0.2">
      <c r="A4" s="179" t="s">
        <v>615</v>
      </c>
      <c r="B4" s="180"/>
      <c r="C4" s="181"/>
    </row>
    <row r="5" spans="1:3" x14ac:dyDescent="0.2">
      <c r="A5" s="84" t="s">
        <v>534</v>
      </c>
      <c r="B5" s="58"/>
      <c r="C5" s="149">
        <v>4596493.01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662</v>
      </c>
      <c r="B37" s="58"/>
      <c r="C37" s="145">
        <f>C5-C7+C30</f>
        <v>4596493.01</v>
      </c>
    </row>
    <row r="39" spans="1:3" x14ac:dyDescent="0.2">
      <c r="B39" s="39" t="s">
        <v>626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B55" sqref="B5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663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617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664</v>
      </c>
      <c r="B3" s="191"/>
      <c r="C3" s="191"/>
      <c r="D3" s="191"/>
      <c r="E3" s="191"/>
      <c r="F3" s="191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30147872.850000001</v>
      </c>
      <c r="E36" s="34">
        <v>0</v>
      </c>
      <c r="F36" s="34">
        <f t="shared" si="0"/>
        <v>30147872.850000001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246999.74</v>
      </c>
      <c r="E37" s="34">
        <v>-30147872.850000001</v>
      </c>
      <c r="F37" s="34">
        <f t="shared" si="0"/>
        <v>-29900873.110000003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102279.28</v>
      </c>
      <c r="F39" s="34">
        <f t="shared" si="0"/>
        <v>102279.28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-349279.02</v>
      </c>
      <c r="E40" s="34">
        <v>0</v>
      </c>
      <c r="F40" s="34">
        <f t="shared" si="0"/>
        <v>-349279.02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-30147872.850000001</v>
      </c>
      <c r="F41" s="34">
        <f t="shared" si="0"/>
        <v>-30147872.850000001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30154055.809999999</v>
      </c>
      <c r="E42" s="34">
        <v>-11848809.800000001</v>
      </c>
      <c r="F42" s="34">
        <f t="shared" si="0"/>
        <v>18305246.009999998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11078289.83</v>
      </c>
      <c r="E44" s="34">
        <v>-3834342.23</v>
      </c>
      <c r="F44" s="34">
        <f t="shared" si="0"/>
        <v>7243947.5999999996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4594306.78</v>
      </c>
      <c r="E45" s="34">
        <v>-4594306.78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991168.6</v>
      </c>
      <c r="E46" s="34">
        <v>0</v>
      </c>
      <c r="F46" s="34">
        <f t="shared" si="0"/>
        <v>991168.6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-1084.48</v>
      </c>
      <c r="E47" s="34">
        <v>3608595.12</v>
      </c>
      <c r="F47" s="34">
        <f t="shared" si="0"/>
        <v>3607510.64</v>
      </c>
    </row>
    <row r="49" spans="2:3" x14ac:dyDescent="0.2">
      <c r="B49" s="29" t="s">
        <v>626</v>
      </c>
    </row>
    <row r="55" spans="2:3" x14ac:dyDescent="0.2">
      <c r="B55" s="194"/>
      <c r="C55" s="194"/>
    </row>
    <row r="56" spans="2:3" x14ac:dyDescent="0.2">
      <c r="B56" s="194"/>
      <c r="C56" s="19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663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664</v>
      </c>
      <c r="B3" s="170"/>
      <c r="C3" s="170"/>
      <c r="D3" s="170"/>
      <c r="E3" s="170"/>
      <c r="F3" s="170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865990.49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-7552</v>
      </c>
      <c r="D15" s="24">
        <v>-7552</v>
      </c>
      <c r="E15" s="24">
        <v>-7552</v>
      </c>
      <c r="F15" s="24">
        <v>-5641</v>
      </c>
      <c r="G15" s="24">
        <v>1602</v>
      </c>
    </row>
    <row r="16" spans="1:8" x14ac:dyDescent="0.2">
      <c r="A16" s="22">
        <v>1124</v>
      </c>
      <c r="B16" s="20" t="s">
        <v>200</v>
      </c>
      <c r="C16" s="24">
        <v>493</v>
      </c>
      <c r="D16" s="24">
        <v>493</v>
      </c>
      <c r="E16" s="24">
        <v>493</v>
      </c>
      <c r="F16" s="24">
        <v>493</v>
      </c>
      <c r="G16" s="24">
        <v>493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277415.74</v>
      </c>
      <c r="D20" s="24">
        <v>277415.74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59000</v>
      </c>
      <c r="D21" s="24">
        <v>59000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4300370.87</v>
      </c>
      <c r="D23" s="24">
        <v>4300370.87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198802.92</v>
      </c>
    </row>
    <row r="42" spans="1:8" x14ac:dyDescent="0.2">
      <c r="A42" s="22">
        <v>1151</v>
      </c>
      <c r="B42" s="20" t="s">
        <v>223</v>
      </c>
      <c r="C42" s="24">
        <v>198802.92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5338714.0199999996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2400000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5674639.8200000003</v>
      </c>
      <c r="D62" s="24">
        <f t="shared" ref="D62:E62" si="0">SUM(D63:D70)</f>
        <v>0</v>
      </c>
      <c r="E62" s="24">
        <f t="shared" si="0"/>
        <v>3796913.7</v>
      </c>
    </row>
    <row r="63" spans="1:9" x14ac:dyDescent="0.2">
      <c r="A63" s="22">
        <v>1241</v>
      </c>
      <c r="B63" s="20" t="s">
        <v>237</v>
      </c>
      <c r="C63" s="24">
        <v>1267816.6299999999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28438.79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210000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2718560.34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3796913.7</v>
      </c>
    </row>
    <row r="68" spans="1:9" x14ac:dyDescent="0.2">
      <c r="A68" s="22">
        <v>1246</v>
      </c>
      <c r="B68" s="20" t="s">
        <v>242</v>
      </c>
      <c r="C68" s="24">
        <v>1449824.06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137915.84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137915.84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25249.78</v>
      </c>
    </row>
    <row r="97" spans="1:8" x14ac:dyDescent="0.2">
      <c r="A97" s="22">
        <v>1191</v>
      </c>
      <c r="B97" s="20" t="s">
        <v>579</v>
      </c>
      <c r="C97" s="24">
        <v>25249.78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627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2701617.6399999997</v>
      </c>
      <c r="D110" s="24">
        <f>SUM(D111:D119)</f>
        <v>2701617.6399999997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197316.89</v>
      </c>
      <c r="D112" s="24">
        <f t="shared" ref="D112:D119" si="1">C112</f>
        <v>197316.89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1533821.3</v>
      </c>
      <c r="D117" s="24">
        <f t="shared" si="1"/>
        <v>1533821.3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970479.45</v>
      </c>
      <c r="D119" s="24">
        <f t="shared" si="1"/>
        <v>970479.45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663</v>
      </c>
      <c r="B1" s="167"/>
      <c r="C1" s="167"/>
      <c r="D1" s="14" t="s">
        <v>605</v>
      </c>
      <c r="E1" s="25" t="s">
        <v>613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664</v>
      </c>
      <c r="B3" s="167"/>
      <c r="C3" s="167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7007440.4099999992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-2186.23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-2186.23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7009626.6399999997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7009626.6399999997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4596493.0100000007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4596493.0100000007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2347199.02</v>
      </c>
      <c r="D100" s="57">
        <f t="shared" ref="D100:D163" si="0">C100/$C$98</f>
        <v>0.51064997050871175</v>
      </c>
      <c r="E100" s="56"/>
    </row>
    <row r="101" spans="1:5" x14ac:dyDescent="0.2">
      <c r="A101" s="54">
        <v>5111</v>
      </c>
      <c r="B101" s="51" t="s">
        <v>361</v>
      </c>
      <c r="C101" s="55">
        <v>1371723</v>
      </c>
      <c r="D101" s="57">
        <f t="shared" si="0"/>
        <v>0.29842817056736909</v>
      </c>
      <c r="E101" s="56"/>
    </row>
    <row r="102" spans="1:5" x14ac:dyDescent="0.2">
      <c r="A102" s="54">
        <v>5112</v>
      </c>
      <c r="B102" s="51" t="s">
        <v>362</v>
      </c>
      <c r="C102" s="55">
        <v>214952</v>
      </c>
      <c r="D102" s="57">
        <f t="shared" si="0"/>
        <v>4.6764348282996727E-2</v>
      </c>
      <c r="E102" s="56"/>
    </row>
    <row r="103" spans="1:5" x14ac:dyDescent="0.2">
      <c r="A103" s="54">
        <v>5113</v>
      </c>
      <c r="B103" s="51" t="s">
        <v>363</v>
      </c>
      <c r="C103" s="55">
        <v>77578</v>
      </c>
      <c r="D103" s="57">
        <f t="shared" si="0"/>
        <v>1.6877649945561429E-2</v>
      </c>
      <c r="E103" s="56"/>
    </row>
    <row r="104" spans="1:5" x14ac:dyDescent="0.2">
      <c r="A104" s="54">
        <v>5114</v>
      </c>
      <c r="B104" s="51" t="s">
        <v>364</v>
      </c>
      <c r="C104" s="55">
        <v>373596.24</v>
      </c>
      <c r="D104" s="57">
        <f t="shared" si="0"/>
        <v>8.1278539788315687E-2</v>
      </c>
      <c r="E104" s="56"/>
    </row>
    <row r="105" spans="1:5" x14ac:dyDescent="0.2">
      <c r="A105" s="54">
        <v>5115</v>
      </c>
      <c r="B105" s="51" t="s">
        <v>365</v>
      </c>
      <c r="C105" s="55">
        <v>309349.78000000003</v>
      </c>
      <c r="D105" s="57">
        <f t="shared" si="0"/>
        <v>6.7301261924468794E-2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429767.45000000007</v>
      </c>
      <c r="D107" s="57">
        <f t="shared" si="0"/>
        <v>9.3498989134762109E-2</v>
      </c>
      <c r="E107" s="56"/>
    </row>
    <row r="108" spans="1:5" x14ac:dyDescent="0.2">
      <c r="A108" s="54">
        <v>5121</v>
      </c>
      <c r="B108" s="51" t="s">
        <v>368</v>
      </c>
      <c r="C108" s="55">
        <v>47860.19</v>
      </c>
      <c r="D108" s="57">
        <f t="shared" si="0"/>
        <v>1.0412327375648504E-2</v>
      </c>
      <c r="E108" s="56"/>
    </row>
    <row r="109" spans="1:5" x14ac:dyDescent="0.2">
      <c r="A109" s="54">
        <v>5122</v>
      </c>
      <c r="B109" s="51" t="s">
        <v>369</v>
      </c>
      <c r="C109" s="55">
        <v>14696.05</v>
      </c>
      <c r="D109" s="57">
        <f t="shared" si="0"/>
        <v>3.1972310124322363E-3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61700.160000000003</v>
      </c>
      <c r="D111" s="57">
        <f t="shared" si="0"/>
        <v>1.3423312048069446E-2</v>
      </c>
      <c r="E111" s="56"/>
    </row>
    <row r="112" spans="1:5" x14ac:dyDescent="0.2">
      <c r="A112" s="54">
        <v>5125</v>
      </c>
      <c r="B112" s="51" t="s">
        <v>372</v>
      </c>
      <c r="C112" s="55">
        <v>65260</v>
      </c>
      <c r="D112" s="57">
        <f t="shared" si="0"/>
        <v>1.419778075546339E-2</v>
      </c>
      <c r="E112" s="56"/>
    </row>
    <row r="113" spans="1:5" x14ac:dyDescent="0.2">
      <c r="A113" s="54">
        <v>5126</v>
      </c>
      <c r="B113" s="51" t="s">
        <v>373</v>
      </c>
      <c r="C113" s="55">
        <v>125136.5</v>
      </c>
      <c r="D113" s="57">
        <f t="shared" si="0"/>
        <v>2.7224342499326454E-2</v>
      </c>
      <c r="E113" s="56"/>
    </row>
    <row r="114" spans="1:5" x14ac:dyDescent="0.2">
      <c r="A114" s="54">
        <v>5127</v>
      </c>
      <c r="B114" s="51" t="s">
        <v>374</v>
      </c>
      <c r="C114" s="55">
        <v>109271.15</v>
      </c>
      <c r="D114" s="57">
        <f t="shared" si="0"/>
        <v>2.3772721890857391E-2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5843.4</v>
      </c>
      <c r="D116" s="57">
        <f t="shared" si="0"/>
        <v>1.2712735529646761E-3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1819526.5400000003</v>
      </c>
      <c r="D117" s="57">
        <f t="shared" si="0"/>
        <v>0.39585104035652607</v>
      </c>
      <c r="E117" s="56"/>
    </row>
    <row r="118" spans="1:5" x14ac:dyDescent="0.2">
      <c r="A118" s="54">
        <v>5131</v>
      </c>
      <c r="B118" s="51" t="s">
        <v>378</v>
      </c>
      <c r="C118" s="55">
        <v>803765.4</v>
      </c>
      <c r="D118" s="57">
        <f t="shared" si="0"/>
        <v>0.17486492381286139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72405.240000000005</v>
      </c>
      <c r="D120" s="57">
        <f t="shared" si="0"/>
        <v>1.5752278931454308E-2</v>
      </c>
      <c r="E120" s="56"/>
    </row>
    <row r="121" spans="1:5" x14ac:dyDescent="0.2">
      <c r="A121" s="54">
        <v>5134</v>
      </c>
      <c r="B121" s="51" t="s">
        <v>381</v>
      </c>
      <c r="C121" s="55">
        <v>2414.39</v>
      </c>
      <c r="D121" s="57">
        <f t="shared" si="0"/>
        <v>5.2526784980360482E-4</v>
      </c>
      <c r="E121" s="56"/>
    </row>
    <row r="122" spans="1:5" x14ac:dyDescent="0.2">
      <c r="A122" s="54">
        <v>5135</v>
      </c>
      <c r="B122" s="51" t="s">
        <v>382</v>
      </c>
      <c r="C122" s="55">
        <v>677590.15</v>
      </c>
      <c r="D122" s="57">
        <f t="shared" si="0"/>
        <v>0.14741459380572405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2037.36</v>
      </c>
      <c r="D124" s="57">
        <f t="shared" si="0"/>
        <v>4.4324227091558212E-4</v>
      </c>
      <c r="E124" s="56"/>
    </row>
    <row r="125" spans="1:5" x14ac:dyDescent="0.2">
      <c r="A125" s="54">
        <v>5138</v>
      </c>
      <c r="B125" s="51" t="s">
        <v>385</v>
      </c>
      <c r="C125" s="55">
        <v>46770</v>
      </c>
      <c r="D125" s="57">
        <f t="shared" si="0"/>
        <v>1.0175148727137952E-2</v>
      </c>
      <c r="E125" s="56"/>
    </row>
    <row r="126" spans="1:5" x14ac:dyDescent="0.2">
      <c r="A126" s="54">
        <v>5139</v>
      </c>
      <c r="B126" s="51" t="s">
        <v>386</v>
      </c>
      <c r="C126" s="55">
        <v>214544</v>
      </c>
      <c r="D126" s="57">
        <f t="shared" si="0"/>
        <v>4.6675584958629134E-2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663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664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2510879.02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2415319.86</v>
      </c>
    </row>
    <row r="15" spans="1:5" x14ac:dyDescent="0.2">
      <c r="A15" s="33">
        <v>3220</v>
      </c>
      <c r="B15" s="29" t="s">
        <v>469</v>
      </c>
      <c r="C15" s="34">
        <v>10948913.449999999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663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664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650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3787156.06</v>
      </c>
      <c r="D9" s="34">
        <v>1638059.6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865990.49</v>
      </c>
      <c r="D11" s="34">
        <v>865990.49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628</v>
      </c>
      <c r="C15" s="135">
        <f>SUM(C8:C14)</f>
        <v>4653146.55</v>
      </c>
      <c r="D15" s="135">
        <f>SUM(D8:D14)</f>
        <v>2504050.09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650</v>
      </c>
      <c r="C19" s="144" t="s">
        <v>649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629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650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630</v>
      </c>
      <c r="C47" s="135">
        <v>2415319.86</v>
      </c>
      <c r="D47" s="135">
        <v>-24504.1</v>
      </c>
    </row>
    <row r="48" spans="1:5" x14ac:dyDescent="0.2">
      <c r="A48" s="131"/>
      <c r="B48" s="136" t="s">
        <v>618</v>
      </c>
      <c r="C48" s="135">
        <f>C51+C63+C91+C94+C49</f>
        <v>0</v>
      </c>
      <c r="D48" s="135">
        <f>D51+D63+D91+D94+D49</f>
        <v>1106299.5799999998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651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619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620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621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622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622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623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1106299.5799999998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1106299.5799999998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70424.13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732898.94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12281.85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290694.65999999997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631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632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633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634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635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636</v>
      </c>
      <c r="C99" s="132">
        <v>0</v>
      </c>
      <c r="D99" s="132">
        <v>0</v>
      </c>
    </row>
    <row r="100" spans="1:4" x14ac:dyDescent="0.2">
      <c r="A100" s="131"/>
      <c r="B100" s="136" t="s">
        <v>637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652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653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654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655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656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657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658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659</v>
      </c>
      <c r="C109" s="155">
        <f>+C110+C112</f>
        <v>6660347.6200000001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660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638</v>
      </c>
      <c r="C112" s="135">
        <f>SUM(C113:C121)</f>
        <v>6660347.6200000001</v>
      </c>
      <c r="D112" s="135">
        <f>SUM(D113:D121)</f>
        <v>0</v>
      </c>
    </row>
    <row r="113" spans="1:4" x14ac:dyDescent="0.2">
      <c r="A113" s="131">
        <v>1124</v>
      </c>
      <c r="B113" s="141" t="s">
        <v>639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640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641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642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643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644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645</v>
      </c>
      <c r="C119" s="132">
        <v>6660347.6200000001</v>
      </c>
      <c r="D119" s="132">
        <v>0</v>
      </c>
    </row>
    <row r="120" spans="1:4" x14ac:dyDescent="0.2">
      <c r="A120" s="131">
        <v>1122</v>
      </c>
      <c r="B120" s="141" t="s">
        <v>646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647</v>
      </c>
      <c r="C121" s="132">
        <v>0</v>
      </c>
      <c r="D121" s="132">
        <v>0</v>
      </c>
    </row>
    <row r="122" spans="1:4" x14ac:dyDescent="0.2">
      <c r="A122" s="131"/>
      <c r="B122" s="143" t="s">
        <v>648</v>
      </c>
      <c r="C122" s="135">
        <f>C47+C48+C100-C106-C109</f>
        <v>-4245027.76</v>
      </c>
      <c r="D122" s="135">
        <f>D47+D48+D100-D106-D109</f>
        <v>1081795.4799999997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50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2023-04-28T23:34:37Z</cp:lastPrinted>
  <dcterms:created xsi:type="dcterms:W3CDTF">2012-12-11T20:36:24Z</dcterms:created>
  <dcterms:modified xsi:type="dcterms:W3CDTF">2023-04-28T23:43:49Z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