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3\1ER TRIMESTRE 2023\2DO REPORTEO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39" i="4" s="1"/>
  <c r="E37" i="4"/>
  <c r="E39" i="4" s="1"/>
  <c r="D37" i="4"/>
  <c r="C37" i="4"/>
  <c r="C39" i="4" s="1"/>
  <c r="B37" i="4"/>
  <c r="B39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31" i="4" l="1"/>
  <c r="D39" i="4" s="1"/>
  <c r="G31" i="4"/>
  <c r="G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<sst xmlns="http://schemas.openxmlformats.org/spreadsheetml/2006/main" count="99" uniqueCount="51">
  <si>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</si>
  <si>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</si>
  <si>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</si>
  <si>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</si>
  <si>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</si>
  <si>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</si>
  <si>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</si>
  <si>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</si>
  <si>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</si>
  <si>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</si>
  <si>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</si>
  <si>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</si>
  <si>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</si>
  <si>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</si>
  <si>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</si>
  <si>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</si>
  <si>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</si>
  <si>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</si>
  <si>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</si>
  <si>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</si>
  <si>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</si>
  <si>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</si>
  <si>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</si>
  <si>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</si>
  <si>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</si>
  <si>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</si>
  <si>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</si>
  <si>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</si>
  <si>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</si>
  <si>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</si>
  <si>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</si>
  <si>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</si>
  <si>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</si>
  <si>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</si>
  <si>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</si>
  <si>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</si>
  <si>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</si>
  <si>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</si>
  <si>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</si>
  <si>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</si>
  <si>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</si>
  <si>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</si>
  <si>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</si>
  <si>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</si>
  <si>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</si>
  <si>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</si>
  <si>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</si>
  <si>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</si>
  <si>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</si>
  <si>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</si>
  <si>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Jaral del Progreso, Gto.
Estado Analítico de Ingresos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</si>
</sst>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2</xdr:col>
      <xdr:colOff>704850</xdr:colOff>
      <xdr:row>51</xdr:row>
      <xdr:rowOff>95250</xdr:rowOff>
    </xdr:to>
    <xdr:grpSp>
      <xdr:nvGrpSpPr>
        <xdr:cNvPr id="2" name="Grupo 1"/>
        <xdr:cNvGrpSpPr/>
      </xdr:nvGrpSpPr>
      <xdr:grpSpPr>
        <a:xfrm>
          <a:off x="0" y="8858250"/>
          <a:ext cx="5295900" cy="809625"/>
          <a:chOff x="2615045" y="10309514"/>
          <a:chExt cx="5082887" cy="550720"/>
        </a:xfrm>
      </xdr:grpSpPr>
      <xdr:sp macro="" textlink="">
        <xdr:nvSpPr>
          <xdr:cNvPr id="3" name="CuadroTexto 2"/>
          <xdr:cNvSpPr txBox="1"/>
        </xdr:nvSpPr>
        <xdr:spPr>
          <a:xfrm>
            <a:off x="2615045" y="10309514"/>
            <a:ext cx="2199413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LIC. ARELY SARAHI RAMIREZ CASTILLO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DIRECTORA GENERAL SMDIF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074227" y="10314711"/>
            <a:ext cx="2623705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ING. CHRISTIAN RAFAEL BALDERAS IRETA 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COORDINADOR ADMINISTRATIVO Y FINANCIERO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topLeftCell="A20" zoomScaleNormal="100" workbookViewId="0">
      <selection activeCell="E55" sqref="E5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40" t="s">
        <v>14</v>
      </c>
      <c r="B2" s="38" t="s">
        <v>22</v>
      </c>
      <c r="C2" s="38"/>
      <c r="D2" s="38"/>
      <c r="E2" s="38"/>
      <c r="F2" s="38"/>
      <c r="G2" s="47" t="s">
        <v>19</v>
      </c>
    </row>
    <row r="3" spans="1:8" s="1" customFormat="1" ht="24.95" customHeight="1" x14ac:dyDescent="0.2">
      <c r="A3" s="41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4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146270</v>
      </c>
      <c r="C11" s="16">
        <v>0</v>
      </c>
      <c r="D11" s="16">
        <f t="shared" si="2"/>
        <v>146270</v>
      </c>
      <c r="E11" s="16">
        <v>69080</v>
      </c>
      <c r="F11" s="16">
        <v>69080</v>
      </c>
      <c r="G11" s="16">
        <f t="shared" si="3"/>
        <v>-77190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4967954.88</v>
      </c>
      <c r="C13" s="16">
        <v>119383.5</v>
      </c>
      <c r="D13" s="16">
        <f t="shared" si="2"/>
        <v>5087338.38</v>
      </c>
      <c r="E13" s="16">
        <v>1639226.06</v>
      </c>
      <c r="F13" s="16">
        <v>1639226.06</v>
      </c>
      <c r="G13" s="16">
        <f t="shared" si="3"/>
        <v>-3328728.82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5114224.88</v>
      </c>
      <c r="C16" s="17">
        <f t="shared" ref="C16:G16" si="6">SUM(C5:C14)</f>
        <v>119383.5</v>
      </c>
      <c r="D16" s="17">
        <f t="shared" si="6"/>
        <v>5233608.38</v>
      </c>
      <c r="E16" s="17">
        <f t="shared" si="6"/>
        <v>1708306.06</v>
      </c>
      <c r="F16" s="10">
        <f t="shared" si="6"/>
        <v>1708306.06</v>
      </c>
      <c r="G16" s="11">
        <f t="shared" si="6"/>
        <v>-3405918.82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3" t="s">
        <v>23</v>
      </c>
      <c r="B18" s="38" t="s">
        <v>22</v>
      </c>
      <c r="C18" s="38"/>
      <c r="D18" s="38"/>
      <c r="E18" s="38"/>
      <c r="F18" s="38"/>
      <c r="G18" s="47" t="s">
        <v>19</v>
      </c>
      <c r="H18" s="30" t="s">
        <v>46</v>
      </c>
    </row>
    <row r="19" spans="1:8" ht="22.5" x14ac:dyDescent="0.2">
      <c r="A19" s="44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5114224.88</v>
      </c>
      <c r="C31" s="20">
        <f t="shared" si="14"/>
        <v>119383.5</v>
      </c>
      <c r="D31" s="20">
        <f t="shared" si="14"/>
        <v>5233608.38</v>
      </c>
      <c r="E31" s="20">
        <f t="shared" si="14"/>
        <v>1708306.06</v>
      </c>
      <c r="F31" s="20">
        <f t="shared" si="14"/>
        <v>1708306.06</v>
      </c>
      <c r="G31" s="20">
        <f t="shared" si="14"/>
        <v>-3405918.82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146270</v>
      </c>
      <c r="C34" s="19">
        <v>0</v>
      </c>
      <c r="D34" s="19">
        <f>B34+C34</f>
        <v>146270</v>
      </c>
      <c r="E34" s="19">
        <v>69080</v>
      </c>
      <c r="F34" s="19">
        <v>69080</v>
      </c>
      <c r="G34" s="19">
        <f t="shared" si="15"/>
        <v>-77190</v>
      </c>
      <c r="H34" s="30" t="s">
        <v>42</v>
      </c>
    </row>
    <row r="35" spans="1:8" ht="22.5" x14ac:dyDescent="0.2">
      <c r="A35" s="35" t="s">
        <v>26</v>
      </c>
      <c r="B35" s="19">
        <v>4967954.88</v>
      </c>
      <c r="C35" s="19">
        <v>119383.5</v>
      </c>
      <c r="D35" s="19">
        <f>B35+C35</f>
        <v>5087338.38</v>
      </c>
      <c r="E35" s="19">
        <v>1639226.06</v>
      </c>
      <c r="F35" s="19">
        <v>1639226.06</v>
      </c>
      <c r="G35" s="19">
        <f t="shared" ref="G35" si="16">F35-B35</f>
        <v>-3328728.82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14" t="s">
        <v>13</v>
      </c>
      <c r="B39" s="17">
        <f>SUM(B37+B31+B21)</f>
        <v>5114224.88</v>
      </c>
      <c r="C39" s="17">
        <f t="shared" ref="C39:G39" si="18">SUM(C37+C31+C21)</f>
        <v>119383.5</v>
      </c>
      <c r="D39" s="17">
        <f t="shared" si="18"/>
        <v>5233608.38</v>
      </c>
      <c r="E39" s="17">
        <f t="shared" si="18"/>
        <v>1708306.06</v>
      </c>
      <c r="F39" s="17">
        <f t="shared" si="18"/>
        <v>1708306.06</v>
      </c>
      <c r="G39" s="11">
        <f t="shared" si="18"/>
        <v>-3405918.82</v>
      </c>
      <c r="H39" s="30" t="s">
        <v>46</v>
      </c>
    </row>
    <row r="40" spans="1:8" x14ac:dyDescent="0.2">
      <c r="A40" s="22"/>
      <c r="B40" s="23"/>
      <c r="C40" s="23"/>
      <c r="D40" s="23"/>
      <c r="E40" s="24" t="s">
        <v>21</v>
      </c>
      <c r="F40" s="25"/>
      <c r="G40" s="21"/>
      <c r="H40" s="30" t="s">
        <v>46</v>
      </c>
    </row>
    <row r="41" spans="1:8" x14ac:dyDescent="0.2">
      <c r="A41" s="31" t="s">
        <v>49</v>
      </c>
    </row>
    <row r="42" spans="1:8" ht="22.5" x14ac:dyDescent="0.2">
      <c r="A42" s="28" t="s">
        <v>34</v>
      </c>
    </row>
    <row r="43" spans="1:8" x14ac:dyDescent="0.2">
      <c r="A43" s="29" t="s">
        <v>35</v>
      </c>
    </row>
    <row r="44" spans="1:8" ht="30.75" customHeight="1" x14ac:dyDescent="0.2">
      <c r="A44" s="46" t="s">
        <v>36</v>
      </c>
      <c r="B44" s="46"/>
      <c r="C44" s="46"/>
      <c r="D44" s="46"/>
      <c r="E44" s="46"/>
      <c r="F44" s="46"/>
      <c r="G44" s="46"/>
    </row>
  </sheetData>
  <sheetProtection formatCells="0" formatColumns="0" formatRows="0" insertRows="0" autoFilter="0"/>
  <mergeCells count="8">
    <mergeCell ref="A1:G1"/>
    <mergeCell ref="A2:A4"/>
    <mergeCell ref="A18:A20"/>
    <mergeCell ref="A44:G44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scale="81" orientation="landscape" r:id="rId1"/>
  <ignoredErrors>
    <ignoredError sqref="B20:F20 B4:F4 H5:H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2023-05-24T19:46:38Z</cp:lastPrinted>
  <dcterms:created xsi:type="dcterms:W3CDTF">2012-12-11T20:48:19Z</dcterms:created>
  <dcterms:modified xsi:type="dcterms:W3CDTF">2023-05-24T19:46:42Z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