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3er Trimestre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<sst xmlns="http://schemas.openxmlformats.org/spreadsheetml/2006/main" count="935" uniqueCount="664">
  <si>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</si>
  <si>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</si>
  <si>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</si>
  <si>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</si>
  <si>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</si>
  <si>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</si>
  <si>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</si>
  <si>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</si>
  <si>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</si>
  <si>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</si>
  <si>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</si>
  <si>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</si>
  <si>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</si>
  <si>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</si>
  <si>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</si>
  <si>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</si>
  <si>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</si>
  <si>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</si>
  <si>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</si>
  <si>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</si>
  <si>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</si>
  <si>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</si>
  <si>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</si>
  <si>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</si>
  <si>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</si>
  <si>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</si>
  <si>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</si>
  <si>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</si>
  <si>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</si>
  <si>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</si>
  <si>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</si>
  <si>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</si>
  <si>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</si>
  <si>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</si>
  <si>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</si>
  <si>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</si>
  <si>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</si>
  <si>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</si>
  <si>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</si>
  <si>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</si>
  <si>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</si>
  <si>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</si>
  <si>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</si>
  <si>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</si>
  <si>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</si>
  <si>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</si>
  <si>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</si>
  <si>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</si>
  <si>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</si>
  <si>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</si>
  <si>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</si>
  <si>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</si>
  <si>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</si>
  <si>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</si>
  <si>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</si>
  <si>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</si>
  <si>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</si>
  <si>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</si>
  <si>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</si>
  <si>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</si>
  <si>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</si>
  <si>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</si>
  <si>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</si>
  <si>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</si>
  <si>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</si>
  <si>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</si>
  <si>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</si>
  <si>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</si>
  <si>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</si>
  <si>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</si>
  <si>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</si>
  <si>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</si>
  <si>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</si>
  <si>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</si>
  <si>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</si>
  <si>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</si>
  <si>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</si>
  <si>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</si>
  <si>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</si>
  <si>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</si>
  <si>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</si>
  <si>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</si>
  <si>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</si>
  <si>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</si>
  <si>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</si>
  <si>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</si>
  <si>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</si>
  <si>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</si>
  <si>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</si>
  <si>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</si>
  <si>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</si>
  <si>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</si>
  <si>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</si>
  <si>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</si>
  <si>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</si>
  <si>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</si>
  <si>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</si>
  <si>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</si>
  <si>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</si>
  <si>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</si>
  <si>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</si>
  <si>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</si>
  <si>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</si>
  <si>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</si>
  <si>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</si>
  <si>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</si>
  <si>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</si>
  <si>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</si>
  <si>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</si>
  <si>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</si>
  <si>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</si>
  <si>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</si>
  <si>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</si>
  <si>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</si>
  <si>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</si>
  <si>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</si>
  <si>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</si>
  <si>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</si>
  <si>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</si>
  <si>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</si>
  <si>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</si>
  <si>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</si>
  <si>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</si>
  <si>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</si>
  <si>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</si>
  <si>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</si>
  <si>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</si>
  <si>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</si>
  <si>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</si>
  <si>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</si>
  <si>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</si>
  <si>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</si>
  <si>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</si>
  <si>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</si>
  <si>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</si>
  <si>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</si>
  <si>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</si>
  <si>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</si>
  <si>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</si>
  <si>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</si>
  <si>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</si>
  <si>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</si>
  <si>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</si>
  <si>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</si>
  <si>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</si>
  <si>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</si>
  <si>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</si>
  <si>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</si>
  <si>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</si>
  <si>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</si>
  <si>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</si>
  <si>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</si>
  <si>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</si>
  <si>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</si>
  <si>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</si>
  <si>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</si>
  <si>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</si>
  <si>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</si>
  <si>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</si>
  <si>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</si>
  <si>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</si>
  <si>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</si>
  <si>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</si>
  <si>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</si>
  <si>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</si>
  <si>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</si>
  <si>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</si>
  <si>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</si>
  <si>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</si>
  <si>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</si>
  <si>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</si>
  <si>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</si>
  <si>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</si>
  <si>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</si>
  <si>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</si>
  <si>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</si>
  <si>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</si>
  <si>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</si>
  <si>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</si>
  <si>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</si>
  <si>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</si>
  <si>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</si>
  <si>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</si>
  <si>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</si>
  <si>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</si>
  <si>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</si>
  <si>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</si>
  <si>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</si>
  <si>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</si>
  <si>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</si>
  <si>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</si>
  <si>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</si>
  <si>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</si>
  <si>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</si>
  <si>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</si>
  <si>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</si>
  <si>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</si>
  <si>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</si>
  <si>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</si>
  <si>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</si>
  <si>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</si>
  <si>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</si>
  <si>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</si>
  <si>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</si>
  <si>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</si>
  <si>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</si>
  <si>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</si>
  <si>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</si>
  <si>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</si>
  <si>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</si>
  <si>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</si>
  <si>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</si>
  <si>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</si>
  <si>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</si>
  <si>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</si>
  <si>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</si>
  <si>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</si>
  <si>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</si>
  <si>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</si>
  <si>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</si>
  <si>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</si>
  <si>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</si>
  <si>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</si>
  <si>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</si>
  <si>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</si>
  <si>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</si>
  <si>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</si>
  <si>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</si>
  <si>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</si>
  <si>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</si>
  <si>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</si>
  <si>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</si>
  <si>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</si>
  <si>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</si>
  <si>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</si>
  <si>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</si>
  <si>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</si>
  <si>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</si>
  <si>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</si>
  <si>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</si>
  <si>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</si>
  <si>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</si>
  <si>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</si>
  <si>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</si>
  <si>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</si>
  <si>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</si>
  <si>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</si>
  <si>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</si>
  <si>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</si>
  <si>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</si>
  <si>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</si>
  <si>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</si>
  <si>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</si>
  <si>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</si>
  <si>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</si>
  <si>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</si>
  <si>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</si>
  <si>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</si>
  <si>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</si>
  <si>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</si>
  <si>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</si>
  <si>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</si>
  <si>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</si>
  <si>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</si>
  <si>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</si>
  <si>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</si>
  <si>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</si>
  <si>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</si>
  <si>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</si>
  <si>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</si>
  <si>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</si>
  <si>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</si>
  <si>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</si>
  <si>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</si>
  <si>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</si>
  <si>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</si>
  <si>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</si>
  <si>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</si>
  <si>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</si>
  <si>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</si>
  <si>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</si>
  <si>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</si>
  <si>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</si>
  <si>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</si>
  <si>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</si>
  <si>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</si>
  <si>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</si>
  <si>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</si>
  <si>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</si>
  <si>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</si>
  <si>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</si>
  <si>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</si>
  <si>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</si>
  <si>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</si>
  <si>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</si>
  <si>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</si>
  <si>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</si>
  <si>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</si>
  <si>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</si>
  <si>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</si>
  <si>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</si>
  <si>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</si>
  <si>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</si>
  <si>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</si>
  <si>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</si>
  <si>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</si>
  <si>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</si>
  <si>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</si>
  <si>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</si>
  <si>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</si>
  <si>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</si>
  <si>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</si>
  <si>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</si>
  <si>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</si>
  <si>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</si>
  <si>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</si>
  <si>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</si>
  <si>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</si>
  <si>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</si>
  <si>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</si>
  <si>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</si>
  <si>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</si>
  <si>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</si>
  <si>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</si>
  <si>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</si>
  <si>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</si>
  <si>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</si>
  <si>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</si>
  <si>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</si>
  <si>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</si>
  <si>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</si>
  <si>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</si>
  <si>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</si>
  <si>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</si>
  <si>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</si>
  <si>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</si>
  <si>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</si>
  <si>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</si>
  <si>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</si>
  <si>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</si>
  <si>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</si>
  <si>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</si>
  <si>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</si>
  <si>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</si>
  <si>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</si>
  <si>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</si>
  <si>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</si>
  <si>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</si>
  <si>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</si>
  <si>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</si>
  <si>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</si>
  <si>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</si>
  <si>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</si>
  <si>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</si>
  <si>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</si>
  <si>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</si>
  <si>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</si>
  <si>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</si>
  <si>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</si>
  <si>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</si>
  <si>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</si>
  <si>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</si>
  <si>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</si>
  <si>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</si>
  <si>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</si>
  <si>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</si>
  <si>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</si>
  <si>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</si>
  <si>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</si>
  <si>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</si>
  <si>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</si>
  <si>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</si>
  <si>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</si>
  <si>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</si>
  <si>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</si>
  <si>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</si>
  <si>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</si>
  <si>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</si>
  <si>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</si>
  <si>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</si>
  <si>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</si>
  <si>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</si>
  <si>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</si>
  <si>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</si>
  <si>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</si>
  <si>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</si>
  <si>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</si>
  <si>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</si>
  <si>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</si>
  <si>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</si>
  <si>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</si>
  <si>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</si>
  <si>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</si>
  <si>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</si>
  <si>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</si>
  <si>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</si>
  <si>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</si>
  <si>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</si>
  <si>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</si>
  <si>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</si>
  <si>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</si>
  <si>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</si>
  <si>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</si>
  <si>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</si>
  <si>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</si>
  <si>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</si>
  <si>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</si>
  <si>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</si>
  <si>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</si>
  <si>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</si>
  <si>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</si>
  <si>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</si>
  <si>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</si>
  <si>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</si>
  <si>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</si>
  <si>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</si>
  <si>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</si>
  <si>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</si>
  <si>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</si>
  <si>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</si>
  <si>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</si>
  <si>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</si>
  <si>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</si>
  <si>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</si>
  <si>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</si>
  <si>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</si>
  <si>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</si>
  <si>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</si>
  <si>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</si>
  <si>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</si>
  <si>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</si>
  <si>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</si>
  <si>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</si>
  <si>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</si>
  <si>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</si>
  <si>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</si>
  <si>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</si>
  <si>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</si>
  <si>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</si>
  <si>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</si>
  <si>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</si>
  <si>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</si>
  <si>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</si>
  <si>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</si>
  <si>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</si>
  <si>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</si>
  <si>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</si>
  <si>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</si>
  <si>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</si>
  <si>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</si>
  <si>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</si>
  <si>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</si>
  <si>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</si>
  <si>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</si>
  <si>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</si>
  <si>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</si>
  <si>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</si>
  <si>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</si>
  <si>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</si>
  <si>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</si>
  <si>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</si>
  <si>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</si>
  <si>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</si>
  <si>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</si>
  <si>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</si>
  <si>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</si>
  <si>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</si>
  <si>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</si>
  <si>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</si>
  <si>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</si>
  <si>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</si>
  <si>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</si>
  <si>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</si>
  <si>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</si>
  <si>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</si>
  <si>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</si>
  <si>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</si>
  <si>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</si>
  <si>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</si>
  <si>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</si>
  <si>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</si>
  <si>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</si>
  <si>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</si>
  <si>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</si>
  <si>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</si>
  <si>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</si>
  <si>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</si>
  <si>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</si>
  <si>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</si>
  <si>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</si>
  <si>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</si>
  <si>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</si>
  <si>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</si>
  <si>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</si>
  <si>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</si>
  <si>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</si>
  <si>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</si>
  <si>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</si>
  <si>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</si>
  <si>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</si>
  <si>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</si>
  <si>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</si>
  <si>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</si>
  <si>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</si>
  <si>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</si>
  <si>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</si>
  <si>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</si>
  <si>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</si>
  <si>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</si>
  <si>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</si>
  <si>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</si>
  <si>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</si>
  <si>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</si>
  <si>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</si>
  <si>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</si>
  <si>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</si>
  <si>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</si>
  <si>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</si>
  <si>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</si>
  <si>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</si>
  <si>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</si>
  <si>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</si>
  <si>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</si>
  <si>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</si>
  <si>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</si>
  <si>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</si>
  <si>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</si>
  <si>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</si>
  <si>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</si>
  <si>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</si>
  <si>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</si>
  <si>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</si>
  <si>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</si>
  <si>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</si>
  <si>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</si>
  <si>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</si>
  <si>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</si>
  <si>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</si>
  <si>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</si>
  <si>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</si>
  <si>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</si>
  <si>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</si>
  <si>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</si>
  <si>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</si>
  <si>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</si>
  <si>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</si>
  <si>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</si>
  <si>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</si>
  <si>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</si>
  <si>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</si>
  <si>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</si>
  <si>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</si>
  <si>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</si>
  <si>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</si>
  <si>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</si>
  <si>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</si>
  <si>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</si>
  <si>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</si>
  <si>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</si>
  <si>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</si>
  <si>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</si>
  <si>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</si>
  <si>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</si>
  <si>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</si>
  <si>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</si>
  <si>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</si>
  <si>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</si>
  <si>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</si>
  <si>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</si>
  <si>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</si>
  <si>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</si>
  <si>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</si>
  <si>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</si>
  <si>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</si>
  <si>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</si>
  <si>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</si>
  <si>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</si>
  <si>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</si>
  <si>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</si>
  <si>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</si>
  <si>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</si>
  <si>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</si>
  <si>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</si>
  <si>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</si>
  <si>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</si>
  <si>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</si>
  <si>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</si>
  <si>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</si>
  <si>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</si>
  <si>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</si>
  <si>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</si>
  <si>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</si>
  <si>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</si>
  <si>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</si>
  <si>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</si>
  <si>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</si>
  <si>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</si>
  <si>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</si>
  <si>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</si>
  <si>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</si>
  <si>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</si>
  <si>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</si>
  <si>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</si>
  <si>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</si>
  <si>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</si>
  <si>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</si>
  <si>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</si>
  <si>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</si>
  <si>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</si>
  <si>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</si>
  <si>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</si>
  <si>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</si>
  <si>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</si>
  <si>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</si>
  <si>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</si>
  <si>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</si>
  <si>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</si>
  <si>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</si>
  <si>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</si>
  <si>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</si>
  <si>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</si>
  <si>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</si>
  <si>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</si>
  <si>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</si>
  <si>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</si>
  <si>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</si>
  <si>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</si>
  <si>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</si>
  <si>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</si>
  <si>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</si>
  <si>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</si>
  <si>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</si>
  <si>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</si>
  <si>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</si>
  <si>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</si>
  <si>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</si>
  <si>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</si>
  <si>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</si>
  <si>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</si>
  <si>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</si>
  <si>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</si>
  <si>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</si>
  <si>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</si>
  <si>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</si>
  <si>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</si>
  <si>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</si>
  <si>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</si>
  <si>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</si>
  <si>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</si>
  <si>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</si>
  <si>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</si>
  <si>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</si>
  <si>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</si>
  <si>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</si>
  <si>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</si>
  <si>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</si>
  <si>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</si>
  <si>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</si>
  <si>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</si>
  <si>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</si>
  <si>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</si>
  <si>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</si>
  <si>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de Jaral del Progreso, Gto.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</si>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</sst>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3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19011476.469999999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19011476.469999999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16818910.489999998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95358.69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48531.11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46827.58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16723551.799999999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30147872.850000001</v>
      </c>
      <c r="E36" s="34">
        <v>0</v>
      </c>
      <c r="F36" s="34">
        <f t="shared" si="0"/>
        <v>30147872.850000001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18929643.98</v>
      </c>
      <c r="E37" s="34">
        <v>-30066040.359999999</v>
      </c>
      <c r="F37" s="34">
        <f t="shared" si="0"/>
        <v>-11136396.379999999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303414.83</v>
      </c>
      <c r="E39" s="34">
        <v>-303414.83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-7860998.7599999998</v>
      </c>
      <c r="E40" s="34">
        <v>-11150477.710000001</v>
      </c>
      <c r="F40" s="34">
        <f t="shared" si="0"/>
        <v>-19011476.469999999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-30147872.850000001</v>
      </c>
      <c r="F41" s="34">
        <f t="shared" si="0"/>
        <v>-30147872.850000001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32928292.149999999</v>
      </c>
      <c r="E42" s="34">
        <v>-19909880.649999999</v>
      </c>
      <c r="F42" s="34">
        <f t="shared" si="0"/>
        <v>13018411.5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2780419.3</v>
      </c>
      <c r="E43" s="34">
        <v>-2780419.3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7340674.7199999997</v>
      </c>
      <c r="E44" s="34">
        <v>-7030123.8600000003</v>
      </c>
      <c r="F44" s="34">
        <f t="shared" si="0"/>
        <v>310550.8599999994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8530623.0299999993</v>
      </c>
      <c r="E45" s="34">
        <v>-8530623.0299999993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461736.52</v>
      </c>
      <c r="E46" s="34">
        <v>-461736.52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8990703.5500000007</v>
      </c>
      <c r="E47" s="34">
        <v>7828206.9400000004</v>
      </c>
      <c r="F47" s="34">
        <f t="shared" si="0"/>
        <v>16818910.490000002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935273.64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-7552</v>
      </c>
      <c r="D15" s="24">
        <v>-7552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493</v>
      </c>
      <c r="D16" s="24">
        <v>493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318570.81</v>
      </c>
      <c r="D20" s="24">
        <v>318570.81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59000</v>
      </c>
      <c r="D21" s="24">
        <v>59000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5314139.95</v>
      </c>
      <c r="D23" s="24">
        <v>5314139.95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18471.68</v>
      </c>
      <c r="D25" s="24">
        <v>18471.68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198802.92</v>
      </c>
    </row>
    <row r="42" spans="1:8" x14ac:dyDescent="0.2">
      <c r="A42" s="22">
        <v>1151</v>
      </c>
      <c r="B42" s="20" t="s">
        <v>223</v>
      </c>
      <c r="C42" s="24">
        <v>198802.92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5338714.0199999996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255838.8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2682875.2200000002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2400000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5769998.5099999998</v>
      </c>
      <c r="D62" s="24">
        <f t="shared" ref="D62:E62" si="0">SUM(D63:D70)</f>
        <v>0</v>
      </c>
      <c r="E62" s="24">
        <f t="shared" si="0"/>
        <v>3796913.7</v>
      </c>
    </row>
    <row r="63" spans="1:9" x14ac:dyDescent="0.2">
      <c r="A63" s="22">
        <v>1241</v>
      </c>
      <c r="B63" s="20" t="s">
        <v>237</v>
      </c>
      <c r="C63" s="24">
        <v>1316347.74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28438.79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210000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2718560.34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3796913.7</v>
      </c>
    </row>
    <row r="68" spans="1:9" x14ac:dyDescent="0.2">
      <c r="A68" s="22">
        <v>1246</v>
      </c>
      <c r="B68" s="20" t="s">
        <v>242</v>
      </c>
      <c r="C68" s="24">
        <v>1496651.64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137915.84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137915.84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2555161.41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2555161.41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25249.78</v>
      </c>
    </row>
    <row r="97" spans="1:8" x14ac:dyDescent="0.2">
      <c r="A97" s="22">
        <v>1191</v>
      </c>
      <c r="B97" s="20" t="s">
        <v>579</v>
      </c>
      <c r="C97" s="24">
        <v>25249.78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3473016.67</v>
      </c>
      <c r="D110" s="24">
        <f>SUM(D111:D119)</f>
        <v>3473016.67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182229.49</v>
      </c>
      <c r="D112" s="24">
        <f t="shared" ref="D112:D119" si="1">C112</f>
        <v>182229.49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1939132.19</v>
      </c>
      <c r="D117" s="24">
        <f t="shared" si="1"/>
        <v>1939132.19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1351654.99</v>
      </c>
      <c r="D119" s="24">
        <f t="shared" si="1"/>
        <v>1351654.99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58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19011476.470000003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70496.759999999995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70496.759999999995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18940979.710000001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18940979.710000001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16723551.799999999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16723551.799999999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7506074.3499999996</v>
      </c>
      <c r="D100" s="57">
        <f t="shared" ref="D100:D163" si="0">C100/$C$98</f>
        <v>0.44883254704302705</v>
      </c>
      <c r="E100" s="56"/>
    </row>
    <row r="101" spans="1:5" x14ac:dyDescent="0.2">
      <c r="A101" s="54">
        <v>5111</v>
      </c>
      <c r="B101" s="51" t="s">
        <v>361</v>
      </c>
      <c r="C101" s="55">
        <v>4360992.6399999997</v>
      </c>
      <c r="D101" s="57">
        <f t="shared" si="0"/>
        <v>0.2607695238519846</v>
      </c>
      <c r="E101" s="56"/>
    </row>
    <row r="102" spans="1:5" x14ac:dyDescent="0.2">
      <c r="A102" s="54">
        <v>5112</v>
      </c>
      <c r="B102" s="51" t="s">
        <v>362</v>
      </c>
      <c r="C102" s="55">
        <v>699044.2</v>
      </c>
      <c r="D102" s="57">
        <f t="shared" si="0"/>
        <v>4.1799984139732807E-2</v>
      </c>
      <c r="E102" s="56"/>
    </row>
    <row r="103" spans="1:5" x14ac:dyDescent="0.2">
      <c r="A103" s="54">
        <v>5113</v>
      </c>
      <c r="B103" s="51" t="s">
        <v>363</v>
      </c>
      <c r="C103" s="55">
        <v>355234.1</v>
      </c>
      <c r="D103" s="57">
        <f t="shared" si="0"/>
        <v>2.1241546308362558E-2</v>
      </c>
      <c r="E103" s="56"/>
    </row>
    <row r="104" spans="1:5" x14ac:dyDescent="0.2">
      <c r="A104" s="54">
        <v>5114</v>
      </c>
      <c r="B104" s="51" t="s">
        <v>364</v>
      </c>
      <c r="C104" s="55">
        <v>1050001.42</v>
      </c>
      <c r="D104" s="57">
        <f t="shared" si="0"/>
        <v>6.2785790516103168E-2</v>
      </c>
      <c r="E104" s="56"/>
    </row>
    <row r="105" spans="1:5" x14ac:dyDescent="0.2">
      <c r="A105" s="54">
        <v>5115</v>
      </c>
      <c r="B105" s="51" t="s">
        <v>365</v>
      </c>
      <c r="C105" s="55">
        <v>1040801.99</v>
      </c>
      <c r="D105" s="57">
        <f t="shared" si="0"/>
        <v>6.2235702226843943E-2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2370795.5499999998</v>
      </c>
      <c r="D107" s="57">
        <f t="shared" si="0"/>
        <v>0.14176387757533659</v>
      </c>
      <c r="E107" s="56"/>
    </row>
    <row r="108" spans="1:5" x14ac:dyDescent="0.2">
      <c r="A108" s="54">
        <v>5121</v>
      </c>
      <c r="B108" s="51" t="s">
        <v>368</v>
      </c>
      <c r="C108" s="55">
        <v>97934.54</v>
      </c>
      <c r="D108" s="57">
        <f t="shared" si="0"/>
        <v>5.8560849496098076E-3</v>
      </c>
      <c r="E108" s="56"/>
    </row>
    <row r="109" spans="1:5" x14ac:dyDescent="0.2">
      <c r="A109" s="54">
        <v>5122</v>
      </c>
      <c r="B109" s="51" t="s">
        <v>369</v>
      </c>
      <c r="C109" s="55">
        <v>15275.22</v>
      </c>
      <c r="D109" s="57">
        <f t="shared" si="0"/>
        <v>9.1339568189097251E-4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765604.73</v>
      </c>
      <c r="D111" s="57">
        <f t="shared" si="0"/>
        <v>4.5780031607878899E-2</v>
      </c>
      <c r="E111" s="56"/>
    </row>
    <row r="112" spans="1:5" x14ac:dyDescent="0.2">
      <c r="A112" s="54">
        <v>5125</v>
      </c>
      <c r="B112" s="51" t="s">
        <v>372</v>
      </c>
      <c r="C112" s="55">
        <v>812983.5</v>
      </c>
      <c r="D112" s="57">
        <f t="shared" si="0"/>
        <v>4.8613088279488577E-2</v>
      </c>
      <c r="E112" s="56"/>
    </row>
    <row r="113" spans="1:5" x14ac:dyDescent="0.2">
      <c r="A113" s="54">
        <v>5126</v>
      </c>
      <c r="B113" s="51" t="s">
        <v>373</v>
      </c>
      <c r="C113" s="55">
        <v>459483.77</v>
      </c>
      <c r="D113" s="57">
        <f t="shared" si="0"/>
        <v>2.7475250203727659E-2</v>
      </c>
      <c r="E113" s="56"/>
    </row>
    <row r="114" spans="1:5" x14ac:dyDescent="0.2">
      <c r="A114" s="54">
        <v>5127</v>
      </c>
      <c r="B114" s="51" t="s">
        <v>374</v>
      </c>
      <c r="C114" s="55">
        <v>199772.22</v>
      </c>
      <c r="D114" s="57">
        <f t="shared" si="0"/>
        <v>1.1945561707770716E-2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19741.57</v>
      </c>
      <c r="D116" s="57">
        <f t="shared" si="0"/>
        <v>1.1804651449699819E-3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6846681.9000000004</v>
      </c>
      <c r="D117" s="57">
        <f t="shared" si="0"/>
        <v>0.40940357538163641</v>
      </c>
      <c r="E117" s="56"/>
    </row>
    <row r="118" spans="1:5" x14ac:dyDescent="0.2">
      <c r="A118" s="54">
        <v>5131</v>
      </c>
      <c r="B118" s="51" t="s">
        <v>378</v>
      </c>
      <c r="C118" s="55">
        <v>2466733.7599999998</v>
      </c>
      <c r="D118" s="57">
        <f t="shared" si="0"/>
        <v>0.14750059015573475</v>
      </c>
      <c r="E118" s="56"/>
    </row>
    <row r="119" spans="1:5" x14ac:dyDescent="0.2">
      <c r="A119" s="54">
        <v>5132</v>
      </c>
      <c r="B119" s="51" t="s">
        <v>379</v>
      </c>
      <c r="C119" s="55">
        <v>23103.45</v>
      </c>
      <c r="D119" s="57">
        <f t="shared" si="0"/>
        <v>1.3814918192198863E-3</v>
      </c>
      <c r="E119" s="56"/>
    </row>
    <row r="120" spans="1:5" x14ac:dyDescent="0.2">
      <c r="A120" s="54">
        <v>5133</v>
      </c>
      <c r="B120" s="51" t="s">
        <v>380</v>
      </c>
      <c r="C120" s="55">
        <v>164045.44</v>
      </c>
      <c r="D120" s="57">
        <f t="shared" si="0"/>
        <v>9.8092463826972461E-3</v>
      </c>
      <c r="E120" s="56"/>
    </row>
    <row r="121" spans="1:5" x14ac:dyDescent="0.2">
      <c r="A121" s="54">
        <v>5134</v>
      </c>
      <c r="B121" s="51" t="s">
        <v>381</v>
      </c>
      <c r="C121" s="55">
        <v>11742.53</v>
      </c>
      <c r="D121" s="57">
        <f t="shared" si="0"/>
        <v>7.0215526823673912E-4</v>
      </c>
      <c r="E121" s="56"/>
    </row>
    <row r="122" spans="1:5" x14ac:dyDescent="0.2">
      <c r="A122" s="54">
        <v>5135</v>
      </c>
      <c r="B122" s="51" t="s">
        <v>382</v>
      </c>
      <c r="C122" s="55">
        <v>3512533.79</v>
      </c>
      <c r="D122" s="57">
        <f t="shared" si="0"/>
        <v>0.21003515473309925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2037.36</v>
      </c>
      <c r="D124" s="57">
        <f t="shared" si="0"/>
        <v>1.2182579540310331E-4</v>
      </c>
      <c r="E124" s="56"/>
    </row>
    <row r="125" spans="1:5" x14ac:dyDescent="0.2">
      <c r="A125" s="54">
        <v>5138</v>
      </c>
      <c r="B125" s="51" t="s">
        <v>385</v>
      </c>
      <c r="C125" s="55">
        <v>63053.57</v>
      </c>
      <c r="D125" s="57">
        <f t="shared" si="0"/>
        <v>3.7703456032587529E-3</v>
      </c>
      <c r="E125" s="56"/>
    </row>
    <row r="126" spans="1:5" x14ac:dyDescent="0.2">
      <c r="A126" s="54">
        <v>5139</v>
      </c>
      <c r="B126" s="51" t="s">
        <v>386</v>
      </c>
      <c r="C126" s="55">
        <v>603432</v>
      </c>
      <c r="D126" s="57">
        <f t="shared" si="0"/>
        <v>3.608276562398665E-2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2510879.02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2287924.67</v>
      </c>
    </row>
    <row r="15" spans="1:5" x14ac:dyDescent="0.2">
      <c r="A15" s="33">
        <v>3220</v>
      </c>
      <c r="B15" s="29" t="s">
        <v>469</v>
      </c>
      <c r="C15" s="34">
        <v>11112707.33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3379760.25</v>
      </c>
      <c r="D9" s="34">
        <v>1590619.35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47440.25</v>
      </c>
    </row>
    <row r="11" spans="1:5" x14ac:dyDescent="0.2">
      <c r="A11" s="33">
        <v>1114</v>
      </c>
      <c r="B11" s="29" t="s">
        <v>195</v>
      </c>
      <c r="C11" s="34">
        <v>935273.64</v>
      </c>
      <c r="D11" s="34">
        <v>865990.49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4315033.8899999997</v>
      </c>
      <c r="D15" s="135">
        <f>SUM(D8:D14)</f>
        <v>2504050.09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95358.69</v>
      </c>
      <c r="D28" s="135">
        <f>SUM(D29:D36)</f>
        <v>95358.69</v>
      </c>
      <c r="E28" s="130"/>
    </row>
    <row r="29" spans="1:5" x14ac:dyDescent="0.2">
      <c r="A29" s="33">
        <v>1241</v>
      </c>
      <c r="B29" s="29" t="s">
        <v>237</v>
      </c>
      <c r="C29" s="34">
        <v>48531.11</v>
      </c>
      <c r="D29" s="132">
        <v>48531.11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46827.58</v>
      </c>
      <c r="D34" s="132">
        <v>46827.58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95358.69</v>
      </c>
      <c r="D43" s="135">
        <f>D20+D28+D37</f>
        <v>95358.69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2287924.67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1106299.5799999998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1106299.5799999998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1106299.5799999998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70424.13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732898.94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12281.85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290694.65999999997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2287924.67</v>
      </c>
      <c r="D122" s="135">
        <f>D47+D48+D100-D106-D109</f>
        <v>1106299.5799999998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2023-10-31T15:41:29Z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