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2do Trimestre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<sst xmlns="http://schemas.openxmlformats.org/spreadsheetml/2006/main" count="202" uniqueCount="142">
  <si>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</si>
  <si>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</si>
  <si>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</si>
  <si>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</si>
  <si>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</si>
  <si>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</si>
  <si>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</si>
  <si>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</si>
  <si>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</si>
  <si>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</si>
  <si>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</si>
  <si>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</si>
  <si>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</si>
  <si>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</si>
  <si>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</si>
  <si>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</si>
  <si>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</si>
  <si>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</si>
  <si>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</si>
  <si>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</si>
  <si>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</si>
  <si>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</si>
  <si>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</si>
  <si>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</si>
  <si>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</si>
  <si>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</si>
  <si>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</si>
  <si>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</si>
  <si>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</si>
  <si>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</si>
  <si>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</si>
  <si>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</si>
  <si>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</si>
  <si>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</si>
  <si>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</si>
  <si>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</si>
  <si>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</si>
  <si>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</si>
  <si>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</si>
  <si>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</si>
  <si>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</si>
  <si>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</si>
  <si>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</si>
  <si>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</si>
  <si>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</si>
  <si>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</si>
  <si>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</si>
  <si>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</si>
  <si>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</si>
  <si>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</si>
  <si>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</si>
  <si>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</si>
  <si>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</si>
  <si>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</si>
  <si>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</si>
  <si>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</si>
  <si>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</si>
  <si>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</si>
  <si>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</si>
  <si>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</si>
  <si>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</si>
  <si>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</si>
  <si>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</si>
  <si>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</si>
  <si>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</si>
  <si>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</si>
  <si>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</si>
  <si>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</si>
  <si>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</si>
  <si>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</si>
  <si>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</si>
  <si>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</si>
  <si>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</si>
  <si>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</si>
  <si>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</si>
  <si>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</si>
  <si>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</si>
  <si>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</si>
  <si>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</si>
  <si>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</si>
  <si>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</si>
  <si>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</si>
  <si>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</si>
  <si>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</si>
  <si>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</si>
  <si>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</si>
  <si>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</si>
  <si>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</si>
  <si>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</si>
  <si>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</si>
  <si>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</si>
  <si>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</si>
  <si>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</si>
  <si>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</si>
  <si>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</si>
  <si>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</si>
  <si>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</si>
  <si>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</si>
  <si>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</si>
  <si>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</si>
  <si>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</si>
  <si>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</si>
  <si>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</si>
  <si>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</si>
  <si>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</si>
  <si>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</si>
  <si>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</si>
  <si>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</si>
  <si>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</si>
  <si>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</si>
  <si>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</si>
  <si>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</si>
  <si>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</si>
  <si>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</si>
  <si>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</si>
  <si>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</si>
  <si>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</si>
  <si>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</si>
  <si>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</si>
  <si>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</si>
  <si>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</si>
  <si>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</si>
  <si>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</si>
  <si>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</si>
  <si>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</si>
  <si>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</si>
  <si>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</si>
  <si>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</si>
  <si>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</si>
  <si>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</si>
  <si>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Municipal de Agua Potable y Alcantarillado de Jaral del Progreso, Gto.
Estado Analítico del Ejercicio del Presupuesto de Egresos
Clasificación por Objeto del Gasto (Capítulo y Concepto)
Del 1 de Enero al 30 de Junio de 2024</t>
  </si>
  <si>
    <t>Sistema Municipal de Agua Potable y Alcantarillado de Jaral del Progreso, Gto.
Estado Analítico del Ejercicio del Presupuesto de Egresos
Clasificación Económica (por Tipo de Gasto)
Del 1 de Enero al 30 de Junio de 2024</t>
  </si>
  <si>
    <t>31120M16A010000 DIRECCION GENERAL</t>
  </si>
  <si>
    <t>31120M16A020000 ADMINISTRACION GENERAL</t>
  </si>
  <si>
    <t>31120M16A030000 DEPARTAMENTO DE COMERCIA</t>
  </si>
  <si>
    <t>31120M16A040000 DEPTO DE OPERACION Y MAN</t>
  </si>
  <si>
    <t>31120M16A050000 DEPARTAMENTO DE CALIDAD</t>
  </si>
  <si>
    <t>31120M16A060000 DEPARTAMENTO DE CULTURA</t>
  </si>
  <si>
    <t>Sistema Municipal de Agua Potable y Alcantarillado de Jaral del Progreso, Gto.
Estado Analítico del Ejercicio del Presupuesto de Egresos
Clasificación Administrativa
Del 1 de Enero al 30 de Junio de 2024</t>
  </si>
  <si>
    <t>Sistema Municipal de Agua Potable y Alcantarillado de Jaral del Progreso, Gto.
Estado Analítico del Ejercicio del Presupuesto de Egresos
Clasificación Administrativa (Poderes)
Del 1 de Enero al 30 de Junio de 2024</t>
  </si>
  <si>
    <t>Sistema Municipal de Agua Potable y Alcantarillado de Jaral del Progreso, Gto.
Estado Analítico del Ejercicio del Presupuesto de Egresos
Clasificación Administrativa (Sector Paraestatal)
Del 1 de Enero al 30 de Junio de 2024</t>
  </si>
  <si>
    <t>Sistema Municipal de Agua Potable y Alcantarillado de Jaral del Progreso, Gto.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</si>
</sst>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130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58</v>
      </c>
      <c r="E2" s="29"/>
      <c r="F2" s="30"/>
      <c r="G2" s="43" t="s">
        <v>57</v>
      </c>
    </row>
    <row r="3" spans="1:8" ht="24.95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4"/>
    </row>
    <row r="4" spans="1:8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8" x14ac:dyDescent="0.2">
      <c r="A5" s="17" t="s">
        <v>59</v>
      </c>
      <c r="B5" s="12">
        <f>SUM(B6:B12)</f>
        <v>11523796</v>
      </c>
      <c r="C5" s="12">
        <f>SUM(C6:C12)</f>
        <v>1252135.7</v>
      </c>
      <c r="D5" s="12">
        <f>B5+C5</f>
        <v>12775931.699999999</v>
      </c>
      <c r="E5" s="12">
        <f>SUM(E6:E12)</f>
        <v>5306472.5699999994</v>
      </c>
      <c r="F5" s="12">
        <f>SUM(F6:F12)</f>
        <v>5306472.5699999994</v>
      </c>
      <c r="G5" s="12">
        <f>D5-E5</f>
        <v>7469459.1299999999</v>
      </c>
    </row>
    <row r="6" spans="1:8" x14ac:dyDescent="0.2">
      <c r="A6" s="19" t="s">
        <v>63</v>
      </c>
      <c r="B6" s="5">
        <v>6440755</v>
      </c>
      <c r="C6" s="5">
        <v>86401</v>
      </c>
      <c r="D6" s="5">
        <f t="shared" ref="D6:D69" si="0">B6+C6</f>
        <v>6527156</v>
      </c>
      <c r="E6" s="5">
        <v>2938422</v>
      </c>
      <c r="F6" s="5">
        <v>2938422</v>
      </c>
      <c r="G6" s="5">
        <f t="shared" ref="G6:G69" si="1">D6-E6</f>
        <v>3588734</v>
      </c>
      <c r="H6" s="9">
        <v>1100</v>
      </c>
    </row>
    <row r="7" spans="1:8" x14ac:dyDescent="0.2">
      <c r="A7" s="19" t="s">
        <v>64</v>
      </c>
      <c r="B7" s="5">
        <v>525213</v>
      </c>
      <c r="C7" s="5">
        <v>48795</v>
      </c>
      <c r="D7" s="5">
        <f t="shared" si="0"/>
        <v>574008</v>
      </c>
      <c r="E7" s="5">
        <v>447479.02</v>
      </c>
      <c r="F7" s="5">
        <v>447479.02</v>
      </c>
      <c r="G7" s="5">
        <f t="shared" si="1"/>
        <v>126528.97999999998</v>
      </c>
      <c r="H7" s="9">
        <v>1200</v>
      </c>
    </row>
    <row r="8" spans="1:8" x14ac:dyDescent="0.2">
      <c r="A8" s="19" t="s">
        <v>65</v>
      </c>
      <c r="B8" s="5">
        <v>1360523</v>
      </c>
      <c r="C8" s="5">
        <v>498560.7</v>
      </c>
      <c r="D8" s="5">
        <f t="shared" si="0"/>
        <v>1859083.7</v>
      </c>
      <c r="E8" s="5">
        <v>404927.32</v>
      </c>
      <c r="F8" s="5">
        <v>404927.32</v>
      </c>
      <c r="G8" s="5">
        <f t="shared" si="1"/>
        <v>1454156.38</v>
      </c>
      <c r="H8" s="9">
        <v>1300</v>
      </c>
    </row>
    <row r="9" spans="1:8" x14ac:dyDescent="0.2">
      <c r="A9" s="19" t="s">
        <v>33</v>
      </c>
      <c r="B9" s="5">
        <v>1594000</v>
      </c>
      <c r="C9" s="5">
        <v>0</v>
      </c>
      <c r="D9" s="5">
        <f t="shared" si="0"/>
        <v>1594000</v>
      </c>
      <c r="E9" s="5">
        <v>695551.02</v>
      </c>
      <c r="F9" s="5">
        <v>695551.02</v>
      </c>
      <c r="G9" s="5">
        <f t="shared" si="1"/>
        <v>898448.98</v>
      </c>
      <c r="H9" s="9">
        <v>1400</v>
      </c>
    </row>
    <row r="10" spans="1:8" x14ac:dyDescent="0.2">
      <c r="A10" s="19" t="s">
        <v>66</v>
      </c>
      <c r="B10" s="5">
        <v>1603305</v>
      </c>
      <c r="C10" s="5">
        <v>618379</v>
      </c>
      <c r="D10" s="5">
        <f t="shared" si="0"/>
        <v>2221684</v>
      </c>
      <c r="E10" s="5">
        <v>820093.21</v>
      </c>
      <c r="F10" s="5">
        <v>820093.21</v>
      </c>
      <c r="G10" s="5">
        <f t="shared" si="1"/>
        <v>1401590.79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67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124</v>
      </c>
      <c r="B13" s="13">
        <f>SUM(B14:B22)</f>
        <v>2735502</v>
      </c>
      <c r="C13" s="13">
        <f>SUM(C14:C22)</f>
        <v>0</v>
      </c>
      <c r="D13" s="13">
        <f t="shared" si="0"/>
        <v>2735502</v>
      </c>
      <c r="E13" s="13">
        <f>SUM(E14:E22)</f>
        <v>589307.82000000007</v>
      </c>
      <c r="F13" s="13">
        <f>SUM(F14:F22)</f>
        <v>564575.82000000007</v>
      </c>
      <c r="G13" s="13">
        <f t="shared" si="1"/>
        <v>2146194.1799999997</v>
      </c>
      <c r="H13" s="18">
        <v>0</v>
      </c>
    </row>
    <row r="14" spans="1:8" x14ac:dyDescent="0.2">
      <c r="A14" s="19" t="s">
        <v>68</v>
      </c>
      <c r="B14" s="5">
        <v>137500</v>
      </c>
      <c r="C14" s="5">
        <v>0</v>
      </c>
      <c r="D14" s="5">
        <f t="shared" si="0"/>
        <v>137500</v>
      </c>
      <c r="E14" s="5">
        <v>46437.63</v>
      </c>
      <c r="F14" s="5">
        <v>46437.63</v>
      </c>
      <c r="G14" s="5">
        <f t="shared" si="1"/>
        <v>91062.37</v>
      </c>
      <c r="H14" s="9">
        <v>2100</v>
      </c>
    </row>
    <row r="15" spans="1:8" x14ac:dyDescent="0.2">
      <c r="A15" s="19" t="s">
        <v>69</v>
      </c>
      <c r="B15" s="5">
        <v>33500</v>
      </c>
      <c r="C15" s="5">
        <v>0</v>
      </c>
      <c r="D15" s="5">
        <f t="shared" si="0"/>
        <v>33500</v>
      </c>
      <c r="E15" s="5">
        <v>341.37</v>
      </c>
      <c r="F15" s="5">
        <v>341.37</v>
      </c>
      <c r="G15" s="5">
        <f t="shared" si="1"/>
        <v>33158.629999999997</v>
      </c>
      <c r="H15" s="9">
        <v>2200</v>
      </c>
    </row>
    <row r="16" spans="1:8" x14ac:dyDescent="0.2">
      <c r="A16" s="19" t="s">
        <v>70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71</v>
      </c>
      <c r="B17" s="5">
        <v>1061501</v>
      </c>
      <c r="C17" s="5">
        <v>0</v>
      </c>
      <c r="D17" s="5">
        <f t="shared" si="0"/>
        <v>1061501</v>
      </c>
      <c r="E17" s="5">
        <v>0</v>
      </c>
      <c r="F17" s="5">
        <v>0</v>
      </c>
      <c r="G17" s="5">
        <f t="shared" si="1"/>
        <v>1061501</v>
      </c>
      <c r="H17" s="9">
        <v>2400</v>
      </c>
    </row>
    <row r="18" spans="1:8" x14ac:dyDescent="0.2">
      <c r="A18" s="19" t="s">
        <v>72</v>
      </c>
      <c r="B18" s="5">
        <v>501500</v>
      </c>
      <c r="C18" s="5">
        <v>0</v>
      </c>
      <c r="D18" s="5">
        <f t="shared" si="0"/>
        <v>501500</v>
      </c>
      <c r="E18" s="5">
        <v>141028</v>
      </c>
      <c r="F18" s="5">
        <v>141028</v>
      </c>
      <c r="G18" s="5">
        <f t="shared" si="1"/>
        <v>360472</v>
      </c>
      <c r="H18" s="9">
        <v>2500</v>
      </c>
    </row>
    <row r="19" spans="1:8" x14ac:dyDescent="0.2">
      <c r="A19" s="19" t="s">
        <v>73</v>
      </c>
      <c r="B19" s="5">
        <v>650001</v>
      </c>
      <c r="C19" s="5">
        <v>0</v>
      </c>
      <c r="D19" s="5">
        <f t="shared" si="0"/>
        <v>650001</v>
      </c>
      <c r="E19" s="5">
        <v>288582.88</v>
      </c>
      <c r="F19" s="5">
        <v>288582.88</v>
      </c>
      <c r="G19" s="5">
        <f t="shared" si="1"/>
        <v>361418.12</v>
      </c>
      <c r="H19" s="9">
        <v>2600</v>
      </c>
    </row>
    <row r="20" spans="1:8" x14ac:dyDescent="0.2">
      <c r="A20" s="19" t="s">
        <v>74</v>
      </c>
      <c r="B20" s="5">
        <v>286000</v>
      </c>
      <c r="C20" s="5">
        <v>0</v>
      </c>
      <c r="D20" s="5">
        <f t="shared" si="0"/>
        <v>286000</v>
      </c>
      <c r="E20" s="5">
        <v>112917.94</v>
      </c>
      <c r="F20" s="5">
        <v>88185.94</v>
      </c>
      <c r="G20" s="5">
        <f t="shared" si="1"/>
        <v>173082.06</v>
      </c>
      <c r="H20" s="9">
        <v>2700</v>
      </c>
    </row>
    <row r="21" spans="1:8" x14ac:dyDescent="0.2">
      <c r="A21" s="19" t="s">
        <v>75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76</v>
      </c>
      <c r="B22" s="5">
        <v>65500</v>
      </c>
      <c r="C22" s="5">
        <v>0</v>
      </c>
      <c r="D22" s="5">
        <f t="shared" si="0"/>
        <v>65500</v>
      </c>
      <c r="E22" s="5">
        <v>0</v>
      </c>
      <c r="F22" s="5">
        <v>0</v>
      </c>
      <c r="G22" s="5">
        <f t="shared" si="1"/>
        <v>65500</v>
      </c>
      <c r="H22" s="9">
        <v>2900</v>
      </c>
    </row>
    <row r="23" spans="1:8" x14ac:dyDescent="0.2">
      <c r="A23" s="17" t="s">
        <v>60</v>
      </c>
      <c r="B23" s="13">
        <f>SUM(B24:B32)</f>
        <v>11362506</v>
      </c>
      <c r="C23" s="13">
        <f>SUM(C24:C32)</f>
        <v>0</v>
      </c>
      <c r="D23" s="13">
        <f t="shared" si="0"/>
        <v>11362506</v>
      </c>
      <c r="E23" s="13">
        <f>SUM(E24:E32)</f>
        <v>5382630.580000001</v>
      </c>
      <c r="F23" s="13">
        <f>SUM(F24:F32)</f>
        <v>5354516.5900000008</v>
      </c>
      <c r="G23" s="13">
        <f t="shared" si="1"/>
        <v>5979875.419999999</v>
      </c>
      <c r="H23" s="18">
        <v>0</v>
      </c>
    </row>
    <row r="24" spans="1:8" x14ac:dyDescent="0.2">
      <c r="A24" s="19" t="s">
        <v>77</v>
      </c>
      <c r="B24" s="5">
        <v>3700502</v>
      </c>
      <c r="C24" s="5">
        <v>0</v>
      </c>
      <c r="D24" s="5">
        <f t="shared" si="0"/>
        <v>3700502</v>
      </c>
      <c r="E24" s="5">
        <v>1738605.73</v>
      </c>
      <c r="F24" s="5">
        <v>1737918.66</v>
      </c>
      <c r="G24" s="5">
        <f t="shared" si="1"/>
        <v>1961896.27</v>
      </c>
      <c r="H24" s="9">
        <v>3100</v>
      </c>
    </row>
    <row r="25" spans="1:8" x14ac:dyDescent="0.2">
      <c r="A25" s="19" t="s">
        <v>78</v>
      </c>
      <c r="B25" s="5">
        <v>40000</v>
      </c>
      <c r="C25" s="5">
        <v>0</v>
      </c>
      <c r="D25" s="5">
        <f t="shared" si="0"/>
        <v>40000</v>
      </c>
      <c r="E25" s="5">
        <v>0</v>
      </c>
      <c r="F25" s="5">
        <v>0</v>
      </c>
      <c r="G25" s="5">
        <f t="shared" si="1"/>
        <v>40000</v>
      </c>
      <c r="H25" s="9">
        <v>3200</v>
      </c>
    </row>
    <row r="26" spans="1:8" x14ac:dyDescent="0.2">
      <c r="A26" s="19" t="s">
        <v>79</v>
      </c>
      <c r="B26" s="5">
        <v>1190501</v>
      </c>
      <c r="C26" s="5">
        <v>0</v>
      </c>
      <c r="D26" s="5">
        <f t="shared" si="0"/>
        <v>1190501</v>
      </c>
      <c r="E26" s="5">
        <v>116967.85</v>
      </c>
      <c r="F26" s="5">
        <v>115576.97</v>
      </c>
      <c r="G26" s="5">
        <f t="shared" si="1"/>
        <v>1073533.1499999999</v>
      </c>
      <c r="H26" s="9">
        <v>3300</v>
      </c>
    </row>
    <row r="27" spans="1:8" x14ac:dyDescent="0.2">
      <c r="A27" s="19" t="s">
        <v>80</v>
      </c>
      <c r="B27" s="5">
        <v>170000</v>
      </c>
      <c r="C27" s="5">
        <v>0</v>
      </c>
      <c r="D27" s="5">
        <f t="shared" si="0"/>
        <v>170000</v>
      </c>
      <c r="E27" s="5">
        <v>12374.08</v>
      </c>
      <c r="F27" s="5">
        <v>12374.08</v>
      </c>
      <c r="G27" s="5">
        <f t="shared" si="1"/>
        <v>157625.92000000001</v>
      </c>
      <c r="H27" s="9">
        <v>3400</v>
      </c>
    </row>
    <row r="28" spans="1:8" x14ac:dyDescent="0.2">
      <c r="A28" s="19" t="s">
        <v>81</v>
      </c>
      <c r="B28" s="5">
        <v>5109001</v>
      </c>
      <c r="C28" s="5">
        <v>0</v>
      </c>
      <c r="D28" s="5">
        <f t="shared" si="0"/>
        <v>5109001</v>
      </c>
      <c r="E28" s="5">
        <v>3194231.81</v>
      </c>
      <c r="F28" s="5">
        <v>3168195.77</v>
      </c>
      <c r="G28" s="5">
        <f t="shared" si="1"/>
        <v>1914769.19</v>
      </c>
      <c r="H28" s="9">
        <v>3500</v>
      </c>
    </row>
    <row r="29" spans="1:8" x14ac:dyDescent="0.2">
      <c r="A29" s="19" t="s">
        <v>82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83</v>
      </c>
      <c r="B30" s="5">
        <v>17501</v>
      </c>
      <c r="C30" s="5">
        <v>0</v>
      </c>
      <c r="D30" s="5">
        <f t="shared" si="0"/>
        <v>17501</v>
      </c>
      <c r="E30" s="5">
        <v>0</v>
      </c>
      <c r="F30" s="5">
        <v>0</v>
      </c>
      <c r="G30" s="5">
        <f t="shared" si="1"/>
        <v>17501</v>
      </c>
      <c r="H30" s="9">
        <v>3700</v>
      </c>
    </row>
    <row r="31" spans="1:8" x14ac:dyDescent="0.2">
      <c r="A31" s="19" t="s">
        <v>84</v>
      </c>
      <c r="B31" s="5">
        <v>131001</v>
      </c>
      <c r="C31" s="5">
        <v>0</v>
      </c>
      <c r="D31" s="5">
        <f t="shared" si="0"/>
        <v>131001</v>
      </c>
      <c r="E31" s="5">
        <v>18463.11</v>
      </c>
      <c r="F31" s="5">
        <v>18463.11</v>
      </c>
      <c r="G31" s="5">
        <f t="shared" si="1"/>
        <v>112537.89</v>
      </c>
      <c r="H31" s="9">
        <v>3800</v>
      </c>
    </row>
    <row r="32" spans="1:8" x14ac:dyDescent="0.2">
      <c r="A32" s="19" t="s">
        <v>18</v>
      </c>
      <c r="B32" s="5">
        <v>1004000</v>
      </c>
      <c r="C32" s="5">
        <v>0</v>
      </c>
      <c r="D32" s="5">
        <f t="shared" si="0"/>
        <v>1004000</v>
      </c>
      <c r="E32" s="5">
        <v>301988</v>
      </c>
      <c r="F32" s="5">
        <v>301988</v>
      </c>
      <c r="G32" s="5">
        <f t="shared" si="1"/>
        <v>702012</v>
      </c>
      <c r="H32" s="9">
        <v>3900</v>
      </c>
    </row>
    <row r="33" spans="1:8" x14ac:dyDescent="0.2">
      <c r="A33" s="17" t="s">
        <v>125</v>
      </c>
      <c r="B33" s="13">
        <f>SUM(B34:B42)</f>
        <v>0</v>
      </c>
      <c r="C33" s="13">
        <f>SUM(C34:C42)</f>
        <v>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85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86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87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88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89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90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91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126</v>
      </c>
      <c r="B43" s="13">
        <f>SUM(B44:B52)</f>
        <v>492500</v>
      </c>
      <c r="C43" s="13">
        <f>SUM(C44:C52)</f>
        <v>0</v>
      </c>
      <c r="D43" s="13">
        <f t="shared" si="0"/>
        <v>492500</v>
      </c>
      <c r="E43" s="13">
        <f>SUM(E44:E52)</f>
        <v>0</v>
      </c>
      <c r="F43" s="13">
        <f>SUM(F44:F52)</f>
        <v>0</v>
      </c>
      <c r="G43" s="13">
        <f t="shared" si="1"/>
        <v>492500</v>
      </c>
      <c r="H43" s="18">
        <v>0</v>
      </c>
    </row>
    <row r="44" spans="1:8" x14ac:dyDescent="0.2">
      <c r="A44" s="4" t="s">
        <v>92</v>
      </c>
      <c r="B44" s="5">
        <v>100000</v>
      </c>
      <c r="C44" s="5">
        <v>0</v>
      </c>
      <c r="D44" s="5">
        <f t="shared" si="0"/>
        <v>100000</v>
      </c>
      <c r="E44" s="5">
        <v>0</v>
      </c>
      <c r="F44" s="5">
        <v>0</v>
      </c>
      <c r="G44" s="5">
        <f t="shared" si="1"/>
        <v>100000</v>
      </c>
      <c r="H44" s="9">
        <v>5100</v>
      </c>
    </row>
    <row r="45" spans="1:8" x14ac:dyDescent="0.2">
      <c r="A45" s="19" t="s">
        <v>93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94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95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96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97</v>
      </c>
      <c r="B49" s="5">
        <v>392500</v>
      </c>
      <c r="C49" s="5">
        <v>0</v>
      </c>
      <c r="D49" s="5">
        <f t="shared" si="0"/>
        <v>392500</v>
      </c>
      <c r="E49" s="5">
        <v>0</v>
      </c>
      <c r="F49" s="5">
        <v>0</v>
      </c>
      <c r="G49" s="5">
        <f t="shared" si="1"/>
        <v>392500</v>
      </c>
      <c r="H49" s="9">
        <v>5600</v>
      </c>
    </row>
    <row r="50" spans="1:8" x14ac:dyDescent="0.2">
      <c r="A50" s="19" t="s">
        <v>98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99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100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61</v>
      </c>
      <c r="B53" s="13">
        <f>SUM(B54:B56)</f>
        <v>4736706</v>
      </c>
      <c r="C53" s="13">
        <f>SUM(C54:C56)</f>
        <v>-1252135.7</v>
      </c>
      <c r="D53" s="13">
        <f t="shared" si="0"/>
        <v>3484570.3</v>
      </c>
      <c r="E53" s="13">
        <f>SUM(E54:E56)</f>
        <v>1000688.27</v>
      </c>
      <c r="F53" s="13">
        <f>SUM(F54:F56)</f>
        <v>1000688.27</v>
      </c>
      <c r="G53" s="13">
        <f t="shared" si="1"/>
        <v>2483882.0299999998</v>
      </c>
      <c r="H53" s="18">
        <v>0</v>
      </c>
    </row>
    <row r="54" spans="1:8" x14ac:dyDescent="0.2">
      <c r="A54" s="19" t="s">
        <v>101</v>
      </c>
      <c r="B54" s="5">
        <v>4736706</v>
      </c>
      <c r="C54" s="5">
        <v>-1252135.7</v>
      </c>
      <c r="D54" s="5">
        <f t="shared" si="0"/>
        <v>3484570.3</v>
      </c>
      <c r="E54" s="5">
        <v>1000688.27</v>
      </c>
      <c r="F54" s="5">
        <v>1000688.27</v>
      </c>
      <c r="G54" s="5">
        <f t="shared" si="1"/>
        <v>2483882.0299999998</v>
      </c>
      <c r="H54" s="9">
        <v>6100</v>
      </c>
    </row>
    <row r="55" spans="1:8" x14ac:dyDescent="0.2">
      <c r="A55" s="19" t="s">
        <v>102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103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127</v>
      </c>
      <c r="B57" s="13">
        <f>SUM(B58:B64)</f>
        <v>450000</v>
      </c>
      <c r="C57" s="13">
        <f>SUM(C58:C64)</f>
        <v>0</v>
      </c>
      <c r="D57" s="13">
        <f t="shared" si="0"/>
        <v>450000</v>
      </c>
      <c r="E57" s="13">
        <f>SUM(E58:E64)</f>
        <v>0</v>
      </c>
      <c r="F57" s="13">
        <f>SUM(F58:F64)</f>
        <v>0</v>
      </c>
      <c r="G57" s="13">
        <f t="shared" si="1"/>
        <v>450000</v>
      </c>
      <c r="H57" s="18">
        <v>0</v>
      </c>
    </row>
    <row r="58" spans="1:8" x14ac:dyDescent="0.2">
      <c r="A58" s="19" t="s">
        <v>104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105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106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107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108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109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110</v>
      </c>
      <c r="B64" s="5">
        <v>450000</v>
      </c>
      <c r="C64" s="5">
        <v>0</v>
      </c>
      <c r="D64" s="5">
        <f t="shared" si="0"/>
        <v>450000</v>
      </c>
      <c r="E64" s="5">
        <v>0</v>
      </c>
      <c r="F64" s="5">
        <v>0</v>
      </c>
      <c r="G64" s="5">
        <f t="shared" si="1"/>
        <v>450000</v>
      </c>
      <c r="H64" s="9">
        <v>7900</v>
      </c>
    </row>
    <row r="65" spans="1:8" x14ac:dyDescent="0.2">
      <c r="A65" s="17" t="s">
        <v>128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62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111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112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113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114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115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116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117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51</v>
      </c>
      <c r="B77" s="15">
        <f t="shared" ref="B77:G77" si="4">SUM(B5+B13+B23+B33+B43+B53+B57+B65+B69)</f>
        <v>31301010</v>
      </c>
      <c r="C77" s="15">
        <f t="shared" si="4"/>
        <v>0</v>
      </c>
      <c r="D77" s="15">
        <f t="shared" si="4"/>
        <v>31301010</v>
      </c>
      <c r="E77" s="15">
        <f t="shared" si="4"/>
        <v>12279099.24</v>
      </c>
      <c r="F77" s="15">
        <f t="shared" si="4"/>
        <v>12226253.25</v>
      </c>
      <c r="G77" s="15">
        <f t="shared" si="4"/>
        <v>19021910.759999998</v>
      </c>
    </row>
    <row r="79" spans="1:8" x14ac:dyDescent="0.2">
      <c r="A79" s="1" t="s">
        <v>121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58</v>
      </c>
      <c r="E2" s="29"/>
      <c r="F2" s="30"/>
      <c r="G2" s="43" t="s">
        <v>57</v>
      </c>
    </row>
    <row r="3" spans="1:7" ht="24.95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4"/>
    </row>
    <row r="4" spans="1:7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26071804</v>
      </c>
      <c r="C6" s="5">
        <v>1252135.7</v>
      </c>
      <c r="D6" s="5">
        <f>B6+C6</f>
        <v>27323939.699999999</v>
      </c>
      <c r="E6" s="5">
        <v>11278410.970000001</v>
      </c>
      <c r="F6" s="5">
        <v>11225564.98</v>
      </c>
      <c r="G6" s="5">
        <f>D6-E6</f>
        <v>16045528.729999999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5229206</v>
      </c>
      <c r="C8" s="5">
        <v>-1252135.7</v>
      </c>
      <c r="D8" s="5">
        <f>B8+C8</f>
        <v>3977070.3</v>
      </c>
      <c r="E8" s="5">
        <v>1000688.27</v>
      </c>
      <c r="F8" s="5">
        <v>1000688.27</v>
      </c>
      <c r="G8" s="5">
        <f>D8-E8</f>
        <v>2976382.03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51</v>
      </c>
      <c r="B16" s="15">
        <f t="shared" ref="B16:G16" si="0">SUM(B6+B8+B10+B12+B14)</f>
        <v>31301010</v>
      </c>
      <c r="C16" s="15">
        <f t="shared" si="0"/>
        <v>0</v>
      </c>
      <c r="D16" s="15">
        <f t="shared" si="0"/>
        <v>31301010</v>
      </c>
      <c r="E16" s="15">
        <f t="shared" si="0"/>
        <v>12279099.24</v>
      </c>
      <c r="F16" s="15">
        <f t="shared" si="0"/>
        <v>12226253.25</v>
      </c>
      <c r="G16" s="15">
        <f t="shared" si="0"/>
        <v>19021910.759999998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58</v>
      </c>
      <c r="E3" s="29"/>
      <c r="F3" s="30"/>
      <c r="G3" s="43" t="s">
        <v>57</v>
      </c>
    </row>
    <row r="4" spans="1:7" ht="24.95" customHeight="1" x14ac:dyDescent="0.2">
      <c r="A4" s="27" t="s">
        <v>52</v>
      </c>
      <c r="B4" s="2" t="s">
        <v>53</v>
      </c>
      <c r="C4" s="2" t="s">
        <v>118</v>
      </c>
      <c r="D4" s="2" t="s">
        <v>54</v>
      </c>
      <c r="E4" s="2" t="s">
        <v>55</v>
      </c>
      <c r="F4" s="2" t="s">
        <v>56</v>
      </c>
      <c r="G4" s="44"/>
    </row>
    <row r="5" spans="1:7" x14ac:dyDescent="0.2">
      <c r="A5" s="32"/>
      <c r="B5" s="3">
        <v>1</v>
      </c>
      <c r="C5" s="3">
        <v>2</v>
      </c>
      <c r="D5" s="3" t="s">
        <v>119</v>
      </c>
      <c r="E5" s="3">
        <v>4</v>
      </c>
      <c r="F5" s="3">
        <v>5</v>
      </c>
      <c r="G5" s="3" t="s">
        <v>120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132</v>
      </c>
      <c r="B7" s="5">
        <v>2269571</v>
      </c>
      <c r="C7" s="5">
        <v>219314</v>
      </c>
      <c r="D7" s="5">
        <f>B7+C7</f>
        <v>2488885</v>
      </c>
      <c r="E7" s="5">
        <v>851687.37</v>
      </c>
      <c r="F7" s="5">
        <v>845497.71</v>
      </c>
      <c r="G7" s="5">
        <f>D7-E7</f>
        <v>1637197.63</v>
      </c>
    </row>
    <row r="8" spans="1:7" x14ac:dyDescent="0.2">
      <c r="A8" s="22" t="s">
        <v>133</v>
      </c>
      <c r="B8" s="5">
        <v>3942495</v>
      </c>
      <c r="C8" s="5">
        <v>459268</v>
      </c>
      <c r="D8" s="5">
        <f t="shared" ref="D8:D13" si="0">B8+C8</f>
        <v>4401763</v>
      </c>
      <c r="E8" s="5">
        <v>1860238.95</v>
      </c>
      <c r="F8" s="5">
        <v>1833429</v>
      </c>
      <c r="G8" s="5">
        <f t="shared" ref="G8:G13" si="1">D8-E8</f>
        <v>2541524.0499999998</v>
      </c>
    </row>
    <row r="9" spans="1:7" x14ac:dyDescent="0.2">
      <c r="A9" s="22" t="s">
        <v>134</v>
      </c>
      <c r="B9" s="5">
        <v>3359920</v>
      </c>
      <c r="C9" s="5">
        <v>113845</v>
      </c>
      <c r="D9" s="5">
        <f t="shared" si="0"/>
        <v>3473765</v>
      </c>
      <c r="E9" s="5">
        <v>882851.29</v>
      </c>
      <c r="F9" s="5">
        <v>882851.29</v>
      </c>
      <c r="G9" s="5">
        <f t="shared" si="1"/>
        <v>2590913.71</v>
      </c>
    </row>
    <row r="10" spans="1:7" x14ac:dyDescent="0.2">
      <c r="A10" s="22" t="s">
        <v>135</v>
      </c>
      <c r="B10" s="5">
        <v>19125043</v>
      </c>
      <c r="C10" s="5">
        <v>-925508</v>
      </c>
      <c r="D10" s="5">
        <f t="shared" si="0"/>
        <v>18199535</v>
      </c>
      <c r="E10" s="5">
        <v>7920019.1399999997</v>
      </c>
      <c r="F10" s="5">
        <v>7900172.7599999998</v>
      </c>
      <c r="G10" s="5">
        <f t="shared" si="1"/>
        <v>10279515.859999999</v>
      </c>
    </row>
    <row r="11" spans="1:7" x14ac:dyDescent="0.2">
      <c r="A11" s="22" t="s">
        <v>136</v>
      </c>
      <c r="B11" s="5">
        <v>2034544</v>
      </c>
      <c r="C11" s="5">
        <v>9360</v>
      </c>
      <c r="D11" s="5">
        <f t="shared" si="0"/>
        <v>2043904</v>
      </c>
      <c r="E11" s="5">
        <v>636907.56000000006</v>
      </c>
      <c r="F11" s="5">
        <v>636907.56000000006</v>
      </c>
      <c r="G11" s="5">
        <f t="shared" si="1"/>
        <v>1406996.44</v>
      </c>
    </row>
    <row r="12" spans="1:7" x14ac:dyDescent="0.2">
      <c r="A12" s="22" t="s">
        <v>137</v>
      </c>
      <c r="B12" s="5">
        <v>569437</v>
      </c>
      <c r="C12" s="5">
        <v>123721</v>
      </c>
      <c r="D12" s="5">
        <f t="shared" si="0"/>
        <v>693158</v>
      </c>
      <c r="E12" s="5">
        <v>127394.93</v>
      </c>
      <c r="F12" s="5">
        <v>127394.93</v>
      </c>
      <c r="G12" s="5">
        <f t="shared" si="1"/>
        <v>565763.07000000007</v>
      </c>
    </row>
    <row r="13" spans="1:7" x14ac:dyDescent="0.2">
      <c r="A13" s="22" t="s">
        <v>50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51</v>
      </c>
      <c r="B15" s="16">
        <f t="shared" ref="B15:G15" si="2">SUM(B7:B14)</f>
        <v>31301010</v>
      </c>
      <c r="C15" s="16">
        <f t="shared" si="2"/>
        <v>0</v>
      </c>
      <c r="D15" s="16">
        <f t="shared" si="2"/>
        <v>31301010</v>
      </c>
      <c r="E15" s="16">
        <f t="shared" si="2"/>
        <v>12279099.24</v>
      </c>
      <c r="F15" s="16">
        <f t="shared" si="2"/>
        <v>12226253.25</v>
      </c>
      <c r="G15" s="16">
        <f t="shared" si="2"/>
        <v>19021910.760000002</v>
      </c>
    </row>
    <row r="18" spans="1:7" ht="45" customHeight="1" x14ac:dyDescent="0.2">
      <c r="A18" s="46" t="s">
        <v>139</v>
      </c>
      <c r="B18" s="47"/>
      <c r="C18" s="47"/>
      <c r="D18" s="47"/>
      <c r="E18" s="47"/>
      <c r="F18" s="47"/>
      <c r="G18" s="48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58</v>
      </c>
      <c r="E20" s="29"/>
      <c r="F20" s="30"/>
      <c r="G20" s="43" t="s">
        <v>57</v>
      </c>
    </row>
    <row r="21" spans="1:7" ht="22.5" x14ac:dyDescent="0.2">
      <c r="A21" s="27" t="s">
        <v>52</v>
      </c>
      <c r="B21" s="2" t="s">
        <v>53</v>
      </c>
      <c r="C21" s="2" t="s">
        <v>118</v>
      </c>
      <c r="D21" s="2" t="s">
        <v>54</v>
      </c>
      <c r="E21" s="2" t="s">
        <v>55</v>
      </c>
      <c r="F21" s="2" t="s">
        <v>56</v>
      </c>
      <c r="G21" s="44"/>
    </row>
    <row r="22" spans="1:7" x14ac:dyDescent="0.2">
      <c r="A22" s="32"/>
      <c r="B22" s="3">
        <v>1</v>
      </c>
      <c r="C22" s="3">
        <v>2</v>
      </c>
      <c r="D22" s="3" t="s">
        <v>119</v>
      </c>
      <c r="E22" s="3">
        <v>4</v>
      </c>
      <c r="F22" s="3">
        <v>5</v>
      </c>
      <c r="G22" s="3" t="s">
        <v>120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122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51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5" t="s">
        <v>140</v>
      </c>
      <c r="B32" s="41"/>
      <c r="C32" s="41"/>
      <c r="D32" s="41"/>
      <c r="E32" s="41"/>
      <c r="F32" s="41"/>
      <c r="G32" s="42"/>
    </row>
    <row r="33" spans="1:7" x14ac:dyDescent="0.2">
      <c r="A33" s="31"/>
      <c r="B33" s="28"/>
      <c r="C33" s="29"/>
      <c r="D33" s="40" t="s">
        <v>58</v>
      </c>
      <c r="E33" s="29"/>
      <c r="F33" s="30"/>
      <c r="G33" s="43" t="s">
        <v>57</v>
      </c>
    </row>
    <row r="34" spans="1:7" ht="22.5" x14ac:dyDescent="0.2">
      <c r="A34" s="27" t="s">
        <v>52</v>
      </c>
      <c r="B34" s="2" t="s">
        <v>53</v>
      </c>
      <c r="C34" s="2" t="s">
        <v>118</v>
      </c>
      <c r="D34" s="2" t="s">
        <v>54</v>
      </c>
      <c r="E34" s="2" t="s">
        <v>55</v>
      </c>
      <c r="F34" s="2" t="s">
        <v>56</v>
      </c>
      <c r="G34" s="44"/>
    </row>
    <row r="35" spans="1:7" x14ac:dyDescent="0.2">
      <c r="A35" s="32"/>
      <c r="B35" s="3">
        <v>1</v>
      </c>
      <c r="C35" s="3">
        <v>2</v>
      </c>
      <c r="D35" s="3" t="s">
        <v>119</v>
      </c>
      <c r="E35" s="3">
        <v>4</v>
      </c>
      <c r="F35" s="3">
        <v>5</v>
      </c>
      <c r="G35" s="3" t="s">
        <v>120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31301010</v>
      </c>
      <c r="C37" s="5">
        <v>0</v>
      </c>
      <c r="D37" s="5">
        <f t="shared" ref="D37:D49" si="6">B37+C37</f>
        <v>31301010</v>
      </c>
      <c r="E37" s="5">
        <v>12279099.24</v>
      </c>
      <c r="F37" s="5">
        <v>12226253.25</v>
      </c>
      <c r="G37" s="5">
        <f t="shared" ref="G37:G49" si="7">D37-E37</f>
        <v>19021910.759999998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129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51</v>
      </c>
      <c r="B51" s="16">
        <f t="shared" ref="B51:G51" si="8">SUM(B37:B49)</f>
        <v>31301010</v>
      </c>
      <c r="C51" s="16">
        <f t="shared" si="8"/>
        <v>0</v>
      </c>
      <c r="D51" s="16">
        <f t="shared" si="8"/>
        <v>31301010</v>
      </c>
      <c r="E51" s="16">
        <f t="shared" si="8"/>
        <v>12279099.24</v>
      </c>
      <c r="F51" s="16">
        <f t="shared" si="8"/>
        <v>12226253.25</v>
      </c>
      <c r="G51" s="16">
        <f t="shared" si="8"/>
        <v>19021910.759999998</v>
      </c>
    </row>
    <row r="53" spans="1:7" x14ac:dyDescent="0.2">
      <c r="A53" s="1" t="s">
        <v>121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58</v>
      </c>
      <c r="E2" s="29"/>
      <c r="F2" s="30"/>
      <c r="G2" s="43" t="s">
        <v>57</v>
      </c>
    </row>
    <row r="3" spans="1:7" ht="24.95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4"/>
    </row>
    <row r="4" spans="1:7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10141423</v>
      </c>
      <c r="C6" s="13">
        <f t="shared" si="0"/>
        <v>916148</v>
      </c>
      <c r="D6" s="13">
        <f t="shared" si="0"/>
        <v>11057571</v>
      </c>
      <c r="E6" s="13">
        <f t="shared" si="0"/>
        <v>3722172.54</v>
      </c>
      <c r="F6" s="13">
        <f t="shared" si="0"/>
        <v>3689172.93</v>
      </c>
      <c r="G6" s="13">
        <f t="shared" si="0"/>
        <v>7335398.46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10141423</v>
      </c>
      <c r="C11" s="5">
        <v>916148</v>
      </c>
      <c r="D11" s="5">
        <f t="shared" si="1"/>
        <v>11057571</v>
      </c>
      <c r="E11" s="5">
        <v>3722172.54</v>
      </c>
      <c r="F11" s="5">
        <v>3689172.93</v>
      </c>
      <c r="G11" s="5">
        <f t="shared" si="2"/>
        <v>7335398.46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21159587</v>
      </c>
      <c r="C16" s="13">
        <f t="shared" si="3"/>
        <v>-916148</v>
      </c>
      <c r="D16" s="13">
        <f t="shared" si="3"/>
        <v>20243439</v>
      </c>
      <c r="E16" s="13">
        <f t="shared" si="3"/>
        <v>8556926.6999999993</v>
      </c>
      <c r="F16" s="13">
        <f t="shared" si="3"/>
        <v>8537080.3200000003</v>
      </c>
      <c r="G16" s="13">
        <f t="shared" si="3"/>
        <v>11686512.300000001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21159587</v>
      </c>
      <c r="C18" s="5">
        <v>-916148</v>
      </c>
      <c r="D18" s="5">
        <f t="shared" ref="D18:D23" si="5">B18+C18</f>
        <v>20243439</v>
      </c>
      <c r="E18" s="5">
        <v>8556926.6999999993</v>
      </c>
      <c r="F18" s="5">
        <v>8537080.3200000003</v>
      </c>
      <c r="G18" s="5">
        <f t="shared" si="4"/>
        <v>11686512.300000001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51</v>
      </c>
      <c r="B42" s="16">
        <f t="shared" ref="B42:G42" si="12">SUM(B36+B25+B16+B6)</f>
        <v>31301010</v>
      </c>
      <c r="C42" s="16">
        <f t="shared" si="12"/>
        <v>0</v>
      </c>
      <c r="D42" s="16">
        <f t="shared" si="12"/>
        <v>31301010</v>
      </c>
      <c r="E42" s="16">
        <f t="shared" si="12"/>
        <v>12279099.239999998</v>
      </c>
      <c r="F42" s="16">
        <f t="shared" si="12"/>
        <v>12226253.25</v>
      </c>
      <c r="G42" s="16">
        <f t="shared" si="12"/>
        <v>19021910.760000002</v>
      </c>
    </row>
    <row r="44" spans="1:7" x14ac:dyDescent="0.2">
      <c r="A44" s="1" t="s">
        <v>121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2018-07-14T22:21:14Z</cp:lastPrinted>
  <dcterms:created xsi:type="dcterms:W3CDTF">2014-02-10T03:37:14Z</dcterms:created>
  <dcterms:modified xsi:type="dcterms:W3CDTF">2024-07-31T14:51:17Z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