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PAGINA OFICIAL\"/>
    </mc:Choice>
  </mc:AlternateContent>
  <bookViews>
    <workbookView xWindow="28680" yWindow="-120" windowWidth="29040" windowHeight="15720" tabRatio="885"/>
  </bookViews>
  <sheets>
    <sheet name="COG" sheetId="6" r:id="rId1"/>
  </sheets>
  <definedNames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<sst xmlns="http://schemas.openxmlformats.org/spreadsheetml/2006/main" count="85" uniqueCount="85">
  <si>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</si>
  <si>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</si>
  <si>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</si>
  <si>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</si>
  <si>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</si>
  <si>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</si>
  <si>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</si>
  <si>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</si>
  <si>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</si>
  <si>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</si>
  <si>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</si>
  <si>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</si>
  <si>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</si>
  <si>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</si>
  <si>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</si>
  <si>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</si>
  <si>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</si>
  <si>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</si>
  <si>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</si>
  <si>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</si>
  <si>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</si>
  <si>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</si>
  <si>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</si>
  <si>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</si>
  <si>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</si>
  <si>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</si>
  <si>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</si>
  <si>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</si>
  <si>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</si>
  <si>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</si>
  <si>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</si>
  <si>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</si>
  <si>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</si>
  <si>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</si>
  <si>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</si>
  <si>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</si>
  <si>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</si>
  <si>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</si>
  <si>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</si>
  <si>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</si>
  <si>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</si>
  <si>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</si>
  <si>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</si>
  <si>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</si>
  <si>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</si>
  <si>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</si>
  <si>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</si>
  <si>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</si>
  <si>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</si>
  <si>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</si>
  <si>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</si>
  <si>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</si>
  <si>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</si>
  <si>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</si>
  <si>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</si>
  <si>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</si>
  <si>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</si>
  <si>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</si>
  <si>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</si>
  <si>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</si>
  <si>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</si>
  <si>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</si>
  <si>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</si>
  <si>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</si>
  <si>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</si>
  <si>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</si>
  <si>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</si>
  <si>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</si>
  <si>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</si>
  <si>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</si>
  <si>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</si>
  <si>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</si>
  <si>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</si>
  <si>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</si>
  <si>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</si>
  <si>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</si>
  <si>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</si>
  <si>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</si>
  <si>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</si>
  <si>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</si>
  <si>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</si>
  <si>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</si>
  <si>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</si>
  <si>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</si>
  <si>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Jaral del Progreso, Gto.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</si>
</sst>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2" xfId="9" applyFont="1" applyFill="1" applyBorder="1" applyAlignment="1">
      <alignment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horizontal="center" vertical="center" wrapTex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K21" sqref="K2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14"/>
      <c r="B2" s="15"/>
      <c r="C2" s="16"/>
      <c r="D2" s="17" t="s">
        <v>15</v>
      </c>
      <c r="E2" s="16"/>
      <c r="F2" s="18"/>
      <c r="G2" s="25" t="s">
        <v>14</v>
      </c>
    </row>
    <row r="3" spans="1:8" ht="24.95" customHeight="1" x14ac:dyDescent="0.2">
      <c r="A3" s="19" t="s">
        <v>9</v>
      </c>
      <c r="B3" s="20" t="s">
        <v>10</v>
      </c>
      <c r="C3" s="20" t="s">
        <v>75</v>
      </c>
      <c r="D3" s="20" t="s">
        <v>11</v>
      </c>
      <c r="E3" s="20" t="s">
        <v>12</v>
      </c>
      <c r="F3" s="20" t="s">
        <v>13</v>
      </c>
      <c r="G3" s="26"/>
    </row>
    <row r="4" spans="1:8" x14ac:dyDescent="0.2">
      <c r="A4" s="21"/>
      <c r="B4" s="22">
        <v>1</v>
      </c>
      <c r="C4" s="22">
        <v>2</v>
      </c>
      <c r="D4" s="22" t="s">
        <v>76</v>
      </c>
      <c r="E4" s="22">
        <v>4</v>
      </c>
      <c r="F4" s="22">
        <v>5</v>
      </c>
      <c r="G4" s="22" t="s">
        <v>77</v>
      </c>
    </row>
    <row r="5" spans="1:8" x14ac:dyDescent="0.2">
      <c r="A5" s="10" t="s">
        <v>16</v>
      </c>
      <c r="B5" s="6">
        <f>SUM(B6:B12)</f>
        <v>3877541.56</v>
      </c>
      <c r="C5" s="6">
        <f>SUM(C6:C12)</f>
        <v>-294632.36000000004</v>
      </c>
      <c r="D5" s="6">
        <f>B5+C5</f>
        <v>3582909.2</v>
      </c>
      <c r="E5" s="6">
        <f>SUM(E6:E12)</f>
        <v>1536535.05</v>
      </c>
      <c r="F5" s="6">
        <f>SUM(F6:F12)</f>
        <v>1536535.05</v>
      </c>
      <c r="G5" s="6">
        <f>D5-E5</f>
        <v>2046374.1500000001</v>
      </c>
    </row>
    <row r="6" spans="1:8" x14ac:dyDescent="0.2">
      <c r="A6" s="12" t="s">
        <v>20</v>
      </c>
      <c r="B6" s="3">
        <v>2968894.5</v>
      </c>
      <c r="C6" s="3">
        <v>-288133.19</v>
      </c>
      <c r="D6" s="3">
        <f t="shared" ref="D6:D69" si="0">B6+C6</f>
        <v>2680761.31</v>
      </c>
      <c r="E6" s="3">
        <v>1161014.57</v>
      </c>
      <c r="F6" s="3">
        <v>1161014.57</v>
      </c>
      <c r="G6" s="3">
        <f t="shared" ref="G6:G69" si="1">D6-E6</f>
        <v>1519746.74</v>
      </c>
      <c r="H6" s="4">
        <v>1100</v>
      </c>
    </row>
    <row r="7" spans="1:8" x14ac:dyDescent="0.2">
      <c r="A7" s="12" t="s">
        <v>21</v>
      </c>
      <c r="B7" s="3">
        <v>0</v>
      </c>
      <c r="C7" s="3">
        <v>0</v>
      </c>
      <c r="D7" s="3">
        <f t="shared" si="0"/>
        <v>0</v>
      </c>
      <c r="E7" s="3">
        <v>0</v>
      </c>
      <c r="F7" s="3">
        <v>0</v>
      </c>
      <c r="G7" s="3">
        <f t="shared" si="1"/>
        <v>0</v>
      </c>
      <c r="H7" s="4">
        <v>1200</v>
      </c>
    </row>
    <row r="8" spans="1:8" x14ac:dyDescent="0.2">
      <c r="A8" s="12" t="s">
        <v>22</v>
      </c>
      <c r="B8" s="3">
        <v>422842.16</v>
      </c>
      <c r="C8" s="3">
        <v>-31601.9</v>
      </c>
      <c r="D8" s="3">
        <f t="shared" si="0"/>
        <v>391240.25999999995</v>
      </c>
      <c r="E8" s="3">
        <v>57642.41</v>
      </c>
      <c r="F8" s="3">
        <v>57642.41</v>
      </c>
      <c r="G8" s="3">
        <f t="shared" si="1"/>
        <v>333597.84999999998</v>
      </c>
      <c r="H8" s="4">
        <v>1300</v>
      </c>
    </row>
    <row r="9" spans="1:8" x14ac:dyDescent="0.2">
      <c r="A9" s="12" t="s">
        <v>1</v>
      </c>
      <c r="B9" s="3">
        <v>0</v>
      </c>
      <c r="C9" s="3">
        <v>0</v>
      </c>
      <c r="D9" s="3">
        <f t="shared" si="0"/>
        <v>0</v>
      </c>
      <c r="E9" s="3">
        <v>0</v>
      </c>
      <c r="F9" s="3">
        <v>0</v>
      </c>
      <c r="G9" s="3">
        <f t="shared" si="1"/>
        <v>0</v>
      </c>
      <c r="H9" s="4">
        <v>1400</v>
      </c>
    </row>
    <row r="10" spans="1:8" x14ac:dyDescent="0.2">
      <c r="A10" s="12" t="s">
        <v>23</v>
      </c>
      <c r="B10" s="3">
        <v>485804.9</v>
      </c>
      <c r="C10" s="3">
        <v>25102.73</v>
      </c>
      <c r="D10" s="3">
        <f t="shared" si="0"/>
        <v>510907.63</v>
      </c>
      <c r="E10" s="3">
        <v>317878.07</v>
      </c>
      <c r="F10" s="3">
        <v>317878.07</v>
      </c>
      <c r="G10" s="3">
        <f t="shared" si="1"/>
        <v>193029.56</v>
      </c>
      <c r="H10" s="4">
        <v>1500</v>
      </c>
    </row>
    <row r="11" spans="1:8" x14ac:dyDescent="0.2">
      <c r="A11" s="12" t="s">
        <v>2</v>
      </c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  <c r="H11" s="4">
        <v>1600</v>
      </c>
    </row>
    <row r="12" spans="1:8" x14ac:dyDescent="0.2">
      <c r="A12" s="12" t="s">
        <v>24</v>
      </c>
      <c r="B12" s="3">
        <v>0</v>
      </c>
      <c r="C12" s="3">
        <v>0</v>
      </c>
      <c r="D12" s="3">
        <f t="shared" si="0"/>
        <v>0</v>
      </c>
      <c r="E12" s="3">
        <v>0</v>
      </c>
      <c r="F12" s="3">
        <v>0</v>
      </c>
      <c r="G12" s="3">
        <f t="shared" si="1"/>
        <v>0</v>
      </c>
      <c r="H12" s="4">
        <v>1700</v>
      </c>
    </row>
    <row r="13" spans="1:8" x14ac:dyDescent="0.2">
      <c r="A13" s="10" t="s">
        <v>79</v>
      </c>
      <c r="B13" s="7">
        <f>SUM(B14:B22)</f>
        <v>534997.4</v>
      </c>
      <c r="C13" s="7">
        <f>SUM(C14:C22)</f>
        <v>0</v>
      </c>
      <c r="D13" s="7">
        <f t="shared" si="0"/>
        <v>534997.4</v>
      </c>
      <c r="E13" s="7">
        <f>SUM(E14:E22)</f>
        <v>418775.47</v>
      </c>
      <c r="F13" s="7">
        <f>SUM(F14:F22)</f>
        <v>418775.47</v>
      </c>
      <c r="G13" s="7">
        <f t="shared" si="1"/>
        <v>116221.93000000005</v>
      </c>
      <c r="H13" s="11">
        <v>0</v>
      </c>
    </row>
    <row r="14" spans="1:8" x14ac:dyDescent="0.2">
      <c r="A14" s="12" t="s">
        <v>25</v>
      </c>
      <c r="B14" s="3">
        <v>113000</v>
      </c>
      <c r="C14" s="3">
        <v>0</v>
      </c>
      <c r="D14" s="3">
        <f t="shared" si="0"/>
        <v>113000</v>
      </c>
      <c r="E14" s="3">
        <v>135273.19</v>
      </c>
      <c r="F14" s="3">
        <v>135273.19</v>
      </c>
      <c r="G14" s="3">
        <f t="shared" si="1"/>
        <v>-22273.190000000002</v>
      </c>
      <c r="H14" s="4">
        <v>2100</v>
      </c>
    </row>
    <row r="15" spans="1:8" x14ac:dyDescent="0.2">
      <c r="A15" s="12" t="s">
        <v>26</v>
      </c>
      <c r="B15" s="3">
        <v>14000</v>
      </c>
      <c r="C15" s="3">
        <v>0</v>
      </c>
      <c r="D15" s="3">
        <f t="shared" si="0"/>
        <v>14000</v>
      </c>
      <c r="E15" s="3">
        <v>5618.36</v>
      </c>
      <c r="F15" s="3">
        <v>5618.36</v>
      </c>
      <c r="G15" s="3">
        <f t="shared" si="1"/>
        <v>8381.64</v>
      </c>
      <c r="H15" s="4">
        <v>2200</v>
      </c>
    </row>
    <row r="16" spans="1:8" x14ac:dyDescent="0.2">
      <c r="A16" s="12" t="s">
        <v>27</v>
      </c>
      <c r="B16" s="3">
        <v>0</v>
      </c>
      <c r="C16" s="3">
        <v>0</v>
      </c>
      <c r="D16" s="3">
        <f t="shared" si="0"/>
        <v>0</v>
      </c>
      <c r="E16" s="3">
        <v>0</v>
      </c>
      <c r="F16" s="3">
        <v>0</v>
      </c>
      <c r="G16" s="3">
        <f t="shared" si="1"/>
        <v>0</v>
      </c>
      <c r="H16" s="4">
        <v>2300</v>
      </c>
    </row>
    <row r="17" spans="1:8" x14ac:dyDescent="0.2">
      <c r="A17" s="12" t="s">
        <v>28</v>
      </c>
      <c r="B17" s="3">
        <v>0</v>
      </c>
      <c r="C17" s="3">
        <v>0</v>
      </c>
      <c r="D17" s="3">
        <f t="shared" si="0"/>
        <v>0</v>
      </c>
      <c r="E17" s="3">
        <v>0</v>
      </c>
      <c r="F17" s="3">
        <v>0</v>
      </c>
      <c r="G17" s="3">
        <f t="shared" si="1"/>
        <v>0</v>
      </c>
      <c r="H17" s="4">
        <v>2400</v>
      </c>
    </row>
    <row r="18" spans="1:8" x14ac:dyDescent="0.2">
      <c r="A18" s="12" t="s">
        <v>29</v>
      </c>
      <c r="B18" s="3">
        <v>86000</v>
      </c>
      <c r="C18" s="3">
        <v>0</v>
      </c>
      <c r="D18" s="3">
        <f t="shared" si="0"/>
        <v>86000</v>
      </c>
      <c r="E18" s="3">
        <v>60134.080000000002</v>
      </c>
      <c r="F18" s="3">
        <v>60134.080000000002</v>
      </c>
      <c r="G18" s="3">
        <f t="shared" si="1"/>
        <v>25865.919999999998</v>
      </c>
      <c r="H18" s="4">
        <v>2500</v>
      </c>
    </row>
    <row r="19" spans="1:8" x14ac:dyDescent="0.2">
      <c r="A19" s="12" t="s">
        <v>30</v>
      </c>
      <c r="B19" s="3">
        <v>304997.40000000002</v>
      </c>
      <c r="C19" s="3">
        <v>0</v>
      </c>
      <c r="D19" s="3">
        <f t="shared" si="0"/>
        <v>304997.40000000002</v>
      </c>
      <c r="E19" s="3">
        <v>213987.85</v>
      </c>
      <c r="F19" s="3">
        <v>213987.85</v>
      </c>
      <c r="G19" s="3">
        <f t="shared" si="1"/>
        <v>91009.550000000017</v>
      </c>
      <c r="H19" s="4">
        <v>2600</v>
      </c>
    </row>
    <row r="20" spans="1:8" x14ac:dyDescent="0.2">
      <c r="A20" s="12" t="s">
        <v>31</v>
      </c>
      <c r="B20" s="3">
        <v>9000</v>
      </c>
      <c r="C20" s="3">
        <v>0</v>
      </c>
      <c r="D20" s="3">
        <f t="shared" si="0"/>
        <v>9000</v>
      </c>
      <c r="E20" s="3">
        <v>0</v>
      </c>
      <c r="F20" s="3">
        <v>0</v>
      </c>
      <c r="G20" s="3">
        <f t="shared" si="1"/>
        <v>9000</v>
      </c>
      <c r="H20" s="4">
        <v>2700</v>
      </c>
    </row>
    <row r="21" spans="1:8" x14ac:dyDescent="0.2">
      <c r="A21" s="12" t="s">
        <v>32</v>
      </c>
      <c r="B21" s="3">
        <v>0</v>
      </c>
      <c r="C21" s="3">
        <v>0</v>
      </c>
      <c r="D21" s="3">
        <f t="shared" si="0"/>
        <v>0</v>
      </c>
      <c r="E21" s="3">
        <v>0</v>
      </c>
      <c r="F21" s="3">
        <v>0</v>
      </c>
      <c r="G21" s="3">
        <f t="shared" si="1"/>
        <v>0</v>
      </c>
      <c r="H21" s="4">
        <v>2800</v>
      </c>
    </row>
    <row r="22" spans="1:8" x14ac:dyDescent="0.2">
      <c r="A22" s="12" t="s">
        <v>33</v>
      </c>
      <c r="B22" s="3">
        <v>8000</v>
      </c>
      <c r="C22" s="3">
        <v>0</v>
      </c>
      <c r="D22" s="3">
        <f t="shared" si="0"/>
        <v>8000</v>
      </c>
      <c r="E22" s="3">
        <v>3761.99</v>
      </c>
      <c r="F22" s="3">
        <v>3761.99</v>
      </c>
      <c r="G22" s="3">
        <f t="shared" si="1"/>
        <v>4238.01</v>
      </c>
      <c r="H22" s="4">
        <v>2900</v>
      </c>
    </row>
    <row r="23" spans="1:8" x14ac:dyDescent="0.2">
      <c r="A23" s="10" t="s">
        <v>17</v>
      </c>
      <c r="B23" s="7">
        <f>SUM(B24:B32)</f>
        <v>724061.24</v>
      </c>
      <c r="C23" s="7">
        <f>SUM(C24:C32)</f>
        <v>134632.35999999999</v>
      </c>
      <c r="D23" s="7">
        <f t="shared" si="0"/>
        <v>858693.6</v>
      </c>
      <c r="E23" s="7">
        <f>SUM(E24:E32)</f>
        <v>485639.55</v>
      </c>
      <c r="F23" s="7">
        <f>SUM(F24:F32)</f>
        <v>485639.55</v>
      </c>
      <c r="G23" s="7">
        <f t="shared" si="1"/>
        <v>373054.05</v>
      </c>
      <c r="H23" s="11">
        <v>0</v>
      </c>
    </row>
    <row r="24" spans="1:8" x14ac:dyDescent="0.2">
      <c r="A24" s="12" t="s">
        <v>34</v>
      </c>
      <c r="B24" s="3">
        <v>97500</v>
      </c>
      <c r="C24" s="3">
        <v>23000</v>
      </c>
      <c r="D24" s="3">
        <f t="shared" si="0"/>
        <v>120500</v>
      </c>
      <c r="E24" s="3">
        <v>72053</v>
      </c>
      <c r="F24" s="3">
        <v>72053</v>
      </c>
      <c r="G24" s="3">
        <f t="shared" si="1"/>
        <v>48447</v>
      </c>
      <c r="H24" s="4">
        <v>3100</v>
      </c>
    </row>
    <row r="25" spans="1:8" x14ac:dyDescent="0.2">
      <c r="A25" s="12" t="s">
        <v>35</v>
      </c>
      <c r="B25" s="3">
        <v>0</v>
      </c>
      <c r="C25" s="3">
        <v>0</v>
      </c>
      <c r="D25" s="3">
        <f t="shared" si="0"/>
        <v>0</v>
      </c>
      <c r="E25" s="3">
        <v>0</v>
      </c>
      <c r="F25" s="3">
        <v>0</v>
      </c>
      <c r="G25" s="3">
        <f t="shared" si="1"/>
        <v>0</v>
      </c>
      <c r="H25" s="4">
        <v>3200</v>
      </c>
    </row>
    <row r="26" spans="1:8" x14ac:dyDescent="0.2">
      <c r="A26" s="12" t="s">
        <v>36</v>
      </c>
      <c r="B26" s="3">
        <v>58000</v>
      </c>
      <c r="C26" s="3">
        <v>0</v>
      </c>
      <c r="D26" s="3">
        <f t="shared" si="0"/>
        <v>58000</v>
      </c>
      <c r="E26" s="3">
        <v>41588.620000000003</v>
      </c>
      <c r="F26" s="3">
        <v>41588.620000000003</v>
      </c>
      <c r="G26" s="3">
        <f t="shared" si="1"/>
        <v>16411.379999999997</v>
      </c>
      <c r="H26" s="4">
        <v>3300</v>
      </c>
    </row>
    <row r="27" spans="1:8" x14ac:dyDescent="0.2">
      <c r="A27" s="12" t="s">
        <v>37</v>
      </c>
      <c r="B27" s="3">
        <v>104000</v>
      </c>
      <c r="C27" s="3">
        <v>0</v>
      </c>
      <c r="D27" s="3">
        <f t="shared" si="0"/>
        <v>104000</v>
      </c>
      <c r="E27" s="3">
        <v>21651.25</v>
      </c>
      <c r="F27" s="3">
        <v>21651.25</v>
      </c>
      <c r="G27" s="3">
        <f t="shared" si="1"/>
        <v>82348.75</v>
      </c>
      <c r="H27" s="4">
        <v>3400</v>
      </c>
    </row>
    <row r="28" spans="1:8" x14ac:dyDescent="0.2">
      <c r="A28" s="12" t="s">
        <v>38</v>
      </c>
      <c r="B28" s="3">
        <v>183000</v>
      </c>
      <c r="C28" s="3">
        <v>0</v>
      </c>
      <c r="D28" s="3">
        <f t="shared" si="0"/>
        <v>183000</v>
      </c>
      <c r="E28" s="3">
        <v>101809.59</v>
      </c>
      <c r="F28" s="3">
        <v>101809.59</v>
      </c>
      <c r="G28" s="3">
        <f t="shared" si="1"/>
        <v>81190.41</v>
      </c>
      <c r="H28" s="4">
        <v>3500</v>
      </c>
    </row>
    <row r="29" spans="1:8" x14ac:dyDescent="0.2">
      <c r="A29" s="12" t="s">
        <v>39</v>
      </c>
      <c r="B29" s="3">
        <v>0</v>
      </c>
      <c r="C29" s="3">
        <v>0</v>
      </c>
      <c r="D29" s="3">
        <f t="shared" si="0"/>
        <v>0</v>
      </c>
      <c r="E29" s="3">
        <v>0</v>
      </c>
      <c r="F29" s="3">
        <v>0</v>
      </c>
      <c r="G29" s="3">
        <f t="shared" si="1"/>
        <v>0</v>
      </c>
      <c r="H29" s="4">
        <v>3600</v>
      </c>
    </row>
    <row r="30" spans="1:8" x14ac:dyDescent="0.2">
      <c r="A30" s="12" t="s">
        <v>40</v>
      </c>
      <c r="B30" s="3">
        <v>44600</v>
      </c>
      <c r="C30" s="3">
        <v>0</v>
      </c>
      <c r="D30" s="3">
        <f t="shared" si="0"/>
        <v>44600</v>
      </c>
      <c r="E30" s="3">
        <v>13444.56</v>
      </c>
      <c r="F30" s="3">
        <v>13444.56</v>
      </c>
      <c r="G30" s="3">
        <f t="shared" si="1"/>
        <v>31155.440000000002</v>
      </c>
      <c r="H30" s="4">
        <v>3700</v>
      </c>
    </row>
    <row r="31" spans="1:8" x14ac:dyDescent="0.2">
      <c r="A31" s="12" t="s">
        <v>41</v>
      </c>
      <c r="B31" s="3">
        <v>118000</v>
      </c>
      <c r="C31" s="3">
        <v>120000</v>
      </c>
      <c r="D31" s="3">
        <f t="shared" si="0"/>
        <v>238000</v>
      </c>
      <c r="E31" s="3">
        <v>191460.53</v>
      </c>
      <c r="F31" s="3">
        <v>191460.53</v>
      </c>
      <c r="G31" s="3">
        <f t="shared" si="1"/>
        <v>46539.47</v>
      </c>
      <c r="H31" s="4">
        <v>3800</v>
      </c>
    </row>
    <row r="32" spans="1:8" x14ac:dyDescent="0.2">
      <c r="A32" s="12" t="s">
        <v>0</v>
      </c>
      <c r="B32" s="3">
        <v>118961.24</v>
      </c>
      <c r="C32" s="3">
        <v>-8367.64</v>
      </c>
      <c r="D32" s="3">
        <f t="shared" si="0"/>
        <v>110593.60000000001</v>
      </c>
      <c r="E32" s="3">
        <v>43632</v>
      </c>
      <c r="F32" s="3">
        <v>43632</v>
      </c>
      <c r="G32" s="3">
        <f t="shared" si="1"/>
        <v>66961.600000000006</v>
      </c>
      <c r="H32" s="4">
        <v>3900</v>
      </c>
    </row>
    <row r="33" spans="1:8" x14ac:dyDescent="0.2">
      <c r="A33" s="10" t="s">
        <v>80</v>
      </c>
      <c r="B33" s="7">
        <f>SUM(B34:B42)</f>
        <v>245000</v>
      </c>
      <c r="C33" s="7">
        <f>SUM(C34:C42)</f>
        <v>160000</v>
      </c>
      <c r="D33" s="7">
        <f t="shared" si="0"/>
        <v>405000</v>
      </c>
      <c r="E33" s="7">
        <f>SUM(E34:E42)</f>
        <v>223646.75</v>
      </c>
      <c r="F33" s="7">
        <f>SUM(F34:F42)</f>
        <v>223646.75</v>
      </c>
      <c r="G33" s="7">
        <f t="shared" si="1"/>
        <v>181353.25</v>
      </c>
      <c r="H33" s="11">
        <v>0</v>
      </c>
    </row>
    <row r="34" spans="1:8" x14ac:dyDescent="0.2">
      <c r="A34" s="12" t="s">
        <v>42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  <c r="H34" s="4">
        <v>4100</v>
      </c>
    </row>
    <row r="35" spans="1:8" x14ac:dyDescent="0.2">
      <c r="A35" s="12" t="s">
        <v>43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  <c r="H35" s="4">
        <v>4200</v>
      </c>
    </row>
    <row r="36" spans="1:8" x14ac:dyDescent="0.2">
      <c r="A36" s="12" t="s">
        <v>44</v>
      </c>
      <c r="B36" s="3">
        <v>0</v>
      </c>
      <c r="C36" s="3">
        <v>0</v>
      </c>
      <c r="D36" s="3">
        <f t="shared" si="0"/>
        <v>0</v>
      </c>
      <c r="E36" s="3">
        <v>0</v>
      </c>
      <c r="F36" s="3">
        <v>0</v>
      </c>
      <c r="G36" s="3">
        <f t="shared" si="1"/>
        <v>0</v>
      </c>
      <c r="H36" s="4">
        <v>4300</v>
      </c>
    </row>
    <row r="37" spans="1:8" x14ac:dyDescent="0.2">
      <c r="A37" s="12" t="s">
        <v>45</v>
      </c>
      <c r="B37" s="3">
        <v>245000</v>
      </c>
      <c r="C37" s="3">
        <v>160000</v>
      </c>
      <c r="D37" s="3">
        <f t="shared" si="0"/>
        <v>405000</v>
      </c>
      <c r="E37" s="3">
        <v>223646.75</v>
      </c>
      <c r="F37" s="3">
        <v>223646.75</v>
      </c>
      <c r="G37" s="3">
        <f t="shared" si="1"/>
        <v>181353.25</v>
      </c>
      <c r="H37" s="4">
        <v>4400</v>
      </c>
    </row>
    <row r="38" spans="1:8" x14ac:dyDescent="0.2">
      <c r="A38" s="12" t="s">
        <v>7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  <c r="H38" s="4">
        <v>4500</v>
      </c>
    </row>
    <row r="39" spans="1:8" x14ac:dyDescent="0.2">
      <c r="A39" s="12" t="s">
        <v>46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  <c r="H39" s="4">
        <v>4600</v>
      </c>
    </row>
    <row r="40" spans="1:8" x14ac:dyDescent="0.2">
      <c r="A40" s="12" t="s">
        <v>47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  <c r="H40" s="4">
        <v>4700</v>
      </c>
    </row>
    <row r="41" spans="1:8" x14ac:dyDescent="0.2">
      <c r="A41" s="12" t="s">
        <v>3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  <c r="H41" s="4">
        <v>4800</v>
      </c>
    </row>
    <row r="42" spans="1:8" x14ac:dyDescent="0.2">
      <c r="A42" s="12" t="s">
        <v>48</v>
      </c>
      <c r="B42" s="3">
        <v>0</v>
      </c>
      <c r="C42" s="3">
        <v>0</v>
      </c>
      <c r="D42" s="3">
        <f t="shared" si="0"/>
        <v>0</v>
      </c>
      <c r="E42" s="3">
        <v>0</v>
      </c>
      <c r="F42" s="3">
        <v>0</v>
      </c>
      <c r="G42" s="3">
        <f t="shared" si="1"/>
        <v>0</v>
      </c>
      <c r="H42" s="4">
        <v>4900</v>
      </c>
    </row>
    <row r="43" spans="1:8" x14ac:dyDescent="0.2">
      <c r="A43" s="10" t="s">
        <v>81</v>
      </c>
      <c r="B43" s="7">
        <f>SUM(B44:B52)</f>
        <v>26000</v>
      </c>
      <c r="C43" s="7">
        <f>SUM(C44:C52)</f>
        <v>0</v>
      </c>
      <c r="D43" s="7">
        <f t="shared" si="0"/>
        <v>26000</v>
      </c>
      <c r="E43" s="7">
        <f>SUM(E44:E52)</f>
        <v>55195.88</v>
      </c>
      <c r="F43" s="7">
        <f>SUM(F44:F52)</f>
        <v>55195.88</v>
      </c>
      <c r="G43" s="7">
        <f t="shared" si="1"/>
        <v>-29195.879999999997</v>
      </c>
      <c r="H43" s="11">
        <v>0</v>
      </c>
    </row>
    <row r="44" spans="1:8" x14ac:dyDescent="0.2">
      <c r="A44" s="2" t="s">
        <v>49</v>
      </c>
      <c r="B44" s="3">
        <v>20000</v>
      </c>
      <c r="C44" s="3">
        <v>0</v>
      </c>
      <c r="D44" s="3">
        <f t="shared" si="0"/>
        <v>20000</v>
      </c>
      <c r="E44" s="3">
        <v>0</v>
      </c>
      <c r="F44" s="3">
        <v>0</v>
      </c>
      <c r="G44" s="3">
        <f t="shared" si="1"/>
        <v>20000</v>
      </c>
      <c r="H44" s="4">
        <v>5100</v>
      </c>
    </row>
    <row r="45" spans="1:8" x14ac:dyDescent="0.2">
      <c r="A45" s="12" t="s">
        <v>50</v>
      </c>
      <c r="B45" s="3">
        <v>0</v>
      </c>
      <c r="C45" s="3">
        <v>0</v>
      </c>
      <c r="D45" s="3">
        <f t="shared" si="0"/>
        <v>0</v>
      </c>
      <c r="E45" s="3">
        <v>0</v>
      </c>
      <c r="F45" s="3">
        <v>0</v>
      </c>
      <c r="G45" s="3">
        <f t="shared" si="1"/>
        <v>0</v>
      </c>
      <c r="H45" s="4">
        <v>5200</v>
      </c>
    </row>
    <row r="46" spans="1:8" x14ac:dyDescent="0.2">
      <c r="A46" s="12" t="s">
        <v>51</v>
      </c>
      <c r="B46" s="3">
        <v>6000</v>
      </c>
      <c r="C46" s="3">
        <v>0</v>
      </c>
      <c r="D46" s="3">
        <f t="shared" si="0"/>
        <v>6000</v>
      </c>
      <c r="E46" s="3">
        <v>55195.88</v>
      </c>
      <c r="F46" s="3">
        <v>55195.88</v>
      </c>
      <c r="G46" s="3">
        <f t="shared" si="1"/>
        <v>-49195.88</v>
      </c>
      <c r="H46" s="4">
        <v>5300</v>
      </c>
    </row>
    <row r="47" spans="1:8" x14ac:dyDescent="0.2">
      <c r="A47" s="12" t="s">
        <v>52</v>
      </c>
      <c r="B47" s="3">
        <v>0</v>
      </c>
      <c r="C47" s="3">
        <v>0</v>
      </c>
      <c r="D47" s="3">
        <f t="shared" si="0"/>
        <v>0</v>
      </c>
      <c r="E47" s="3">
        <v>0</v>
      </c>
      <c r="F47" s="3">
        <v>0</v>
      </c>
      <c r="G47" s="3">
        <f t="shared" si="1"/>
        <v>0</v>
      </c>
      <c r="H47" s="4">
        <v>5400</v>
      </c>
    </row>
    <row r="48" spans="1:8" x14ac:dyDescent="0.2">
      <c r="A48" s="12" t="s">
        <v>53</v>
      </c>
      <c r="B48" s="3">
        <v>0</v>
      </c>
      <c r="C48" s="3">
        <v>0</v>
      </c>
      <c r="D48" s="3">
        <f t="shared" si="0"/>
        <v>0</v>
      </c>
      <c r="E48" s="3">
        <v>0</v>
      </c>
      <c r="F48" s="3">
        <v>0</v>
      </c>
      <c r="G48" s="3">
        <f t="shared" si="1"/>
        <v>0</v>
      </c>
      <c r="H48" s="4">
        <v>5500</v>
      </c>
    </row>
    <row r="49" spans="1:8" x14ac:dyDescent="0.2">
      <c r="A49" s="12" t="s">
        <v>54</v>
      </c>
      <c r="B49" s="3">
        <v>0</v>
      </c>
      <c r="C49" s="3">
        <v>0</v>
      </c>
      <c r="D49" s="3">
        <f t="shared" si="0"/>
        <v>0</v>
      </c>
      <c r="E49" s="3">
        <v>0</v>
      </c>
      <c r="F49" s="3">
        <v>0</v>
      </c>
      <c r="G49" s="3">
        <f t="shared" si="1"/>
        <v>0</v>
      </c>
      <c r="H49" s="4">
        <v>5600</v>
      </c>
    </row>
    <row r="50" spans="1:8" x14ac:dyDescent="0.2">
      <c r="A50" s="12" t="s">
        <v>55</v>
      </c>
      <c r="B50" s="3">
        <v>0</v>
      </c>
      <c r="C50" s="3">
        <v>0</v>
      </c>
      <c r="D50" s="3">
        <f t="shared" si="0"/>
        <v>0</v>
      </c>
      <c r="E50" s="3">
        <v>0</v>
      </c>
      <c r="F50" s="3">
        <v>0</v>
      </c>
      <c r="G50" s="3">
        <f t="shared" si="1"/>
        <v>0</v>
      </c>
      <c r="H50" s="4">
        <v>5700</v>
      </c>
    </row>
    <row r="51" spans="1:8" x14ac:dyDescent="0.2">
      <c r="A51" s="12" t="s">
        <v>56</v>
      </c>
      <c r="B51" s="3">
        <v>0</v>
      </c>
      <c r="C51" s="3">
        <v>0</v>
      </c>
      <c r="D51" s="3">
        <f t="shared" si="0"/>
        <v>0</v>
      </c>
      <c r="E51" s="3">
        <v>0</v>
      </c>
      <c r="F51" s="3">
        <v>0</v>
      </c>
      <c r="G51" s="3">
        <f t="shared" si="1"/>
        <v>0</v>
      </c>
      <c r="H51" s="4">
        <v>5800</v>
      </c>
    </row>
    <row r="52" spans="1:8" x14ac:dyDescent="0.2">
      <c r="A52" s="12" t="s">
        <v>57</v>
      </c>
      <c r="B52" s="3">
        <v>0</v>
      </c>
      <c r="C52" s="3">
        <v>0</v>
      </c>
      <c r="D52" s="3">
        <f t="shared" si="0"/>
        <v>0</v>
      </c>
      <c r="E52" s="3">
        <v>0</v>
      </c>
      <c r="F52" s="3">
        <v>0</v>
      </c>
      <c r="G52" s="3">
        <f t="shared" si="1"/>
        <v>0</v>
      </c>
      <c r="H52" s="4">
        <v>5900</v>
      </c>
    </row>
    <row r="53" spans="1:8" x14ac:dyDescent="0.2">
      <c r="A53" s="10" t="s">
        <v>18</v>
      </c>
      <c r="B53" s="7">
        <f>SUM(B54:B56)</f>
        <v>0</v>
      </c>
      <c r="C53" s="7">
        <f>SUM(C54:C56)</f>
        <v>0</v>
      </c>
      <c r="D53" s="7">
        <f t="shared" si="0"/>
        <v>0</v>
      </c>
      <c r="E53" s="7">
        <f>SUM(E54:E56)</f>
        <v>0</v>
      </c>
      <c r="F53" s="7">
        <f>SUM(F54:F56)</f>
        <v>0</v>
      </c>
      <c r="G53" s="7">
        <f t="shared" si="1"/>
        <v>0</v>
      </c>
      <c r="H53" s="11">
        <v>0</v>
      </c>
    </row>
    <row r="54" spans="1:8" x14ac:dyDescent="0.2">
      <c r="A54" s="12" t="s">
        <v>58</v>
      </c>
      <c r="B54" s="3">
        <v>0</v>
      </c>
      <c r="C54" s="3">
        <v>0</v>
      </c>
      <c r="D54" s="3">
        <f t="shared" si="0"/>
        <v>0</v>
      </c>
      <c r="E54" s="3">
        <v>0</v>
      </c>
      <c r="F54" s="3">
        <v>0</v>
      </c>
      <c r="G54" s="3">
        <f t="shared" si="1"/>
        <v>0</v>
      </c>
      <c r="H54" s="4">
        <v>6100</v>
      </c>
    </row>
    <row r="55" spans="1:8" x14ac:dyDescent="0.2">
      <c r="A55" s="12" t="s">
        <v>59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  <c r="H55" s="4">
        <v>6200</v>
      </c>
    </row>
    <row r="56" spans="1:8" x14ac:dyDescent="0.2">
      <c r="A56" s="12" t="s">
        <v>60</v>
      </c>
      <c r="B56" s="3">
        <v>0</v>
      </c>
      <c r="C56" s="3">
        <v>0</v>
      </c>
      <c r="D56" s="3">
        <f t="shared" si="0"/>
        <v>0</v>
      </c>
      <c r="E56" s="3">
        <v>0</v>
      </c>
      <c r="F56" s="3">
        <v>0</v>
      </c>
      <c r="G56" s="3">
        <f t="shared" si="1"/>
        <v>0</v>
      </c>
      <c r="H56" s="4">
        <v>6300</v>
      </c>
    </row>
    <row r="57" spans="1:8" x14ac:dyDescent="0.2">
      <c r="A57" s="10" t="s">
        <v>82</v>
      </c>
      <c r="B57" s="7">
        <f>SUM(B58:B64)</f>
        <v>0</v>
      </c>
      <c r="C57" s="7">
        <f>SUM(C58:C64)</f>
        <v>0</v>
      </c>
      <c r="D57" s="7">
        <f t="shared" si="0"/>
        <v>0</v>
      </c>
      <c r="E57" s="7">
        <f>SUM(E58:E64)</f>
        <v>0</v>
      </c>
      <c r="F57" s="7">
        <f>SUM(F58:F64)</f>
        <v>0</v>
      </c>
      <c r="G57" s="7">
        <f t="shared" si="1"/>
        <v>0</v>
      </c>
      <c r="H57" s="11">
        <v>0</v>
      </c>
    </row>
    <row r="58" spans="1:8" x14ac:dyDescent="0.2">
      <c r="A58" s="12" t="s">
        <v>61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  <c r="H58" s="4">
        <v>7100</v>
      </c>
    </row>
    <row r="59" spans="1:8" x14ac:dyDescent="0.2">
      <c r="A59" s="12" t="s">
        <v>62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  <c r="H59" s="4">
        <v>7200</v>
      </c>
    </row>
    <row r="60" spans="1:8" x14ac:dyDescent="0.2">
      <c r="A60" s="12" t="s">
        <v>63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  <c r="H60" s="4">
        <v>7300</v>
      </c>
    </row>
    <row r="61" spans="1:8" x14ac:dyDescent="0.2">
      <c r="A61" s="12" t="s">
        <v>64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  <c r="H61" s="4">
        <v>7400</v>
      </c>
    </row>
    <row r="62" spans="1:8" x14ac:dyDescent="0.2">
      <c r="A62" s="12" t="s">
        <v>65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  <c r="H62" s="4">
        <v>7500</v>
      </c>
    </row>
    <row r="63" spans="1:8" x14ac:dyDescent="0.2">
      <c r="A63" s="12" t="s">
        <v>66</v>
      </c>
      <c r="B63" s="3">
        <v>0</v>
      </c>
      <c r="C63" s="3">
        <v>0</v>
      </c>
      <c r="D63" s="3">
        <f t="shared" si="0"/>
        <v>0</v>
      </c>
      <c r="E63" s="3">
        <v>0</v>
      </c>
      <c r="F63" s="3">
        <v>0</v>
      </c>
      <c r="G63" s="3">
        <f t="shared" si="1"/>
        <v>0</v>
      </c>
      <c r="H63" s="4">
        <v>7600</v>
      </c>
    </row>
    <row r="64" spans="1:8" x14ac:dyDescent="0.2">
      <c r="A64" s="12" t="s">
        <v>67</v>
      </c>
      <c r="B64" s="3">
        <v>0</v>
      </c>
      <c r="C64" s="3">
        <v>0</v>
      </c>
      <c r="D64" s="3">
        <f t="shared" si="0"/>
        <v>0</v>
      </c>
      <c r="E64" s="3">
        <v>0</v>
      </c>
      <c r="F64" s="3">
        <v>0</v>
      </c>
      <c r="G64" s="3">
        <f t="shared" si="1"/>
        <v>0</v>
      </c>
      <c r="H64" s="4">
        <v>7900</v>
      </c>
    </row>
    <row r="65" spans="1:8" x14ac:dyDescent="0.2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12" t="s">
        <v>4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  <c r="H66" s="4">
        <v>8100</v>
      </c>
    </row>
    <row r="67" spans="1:8" x14ac:dyDescent="0.2">
      <c r="A67" s="12" t="s">
        <v>5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  <c r="H67" s="4">
        <v>8300</v>
      </c>
    </row>
    <row r="68" spans="1:8" x14ac:dyDescent="0.2">
      <c r="A68" s="12" t="s">
        <v>6</v>
      </c>
      <c r="B68" s="3">
        <v>0</v>
      </c>
      <c r="C68" s="3">
        <v>0</v>
      </c>
      <c r="D68" s="3">
        <f t="shared" si="0"/>
        <v>0</v>
      </c>
      <c r="E68" s="3">
        <v>0</v>
      </c>
      <c r="F68" s="3">
        <v>0</v>
      </c>
      <c r="G68" s="3">
        <f t="shared" si="1"/>
        <v>0</v>
      </c>
      <c r="H68" s="4">
        <v>8500</v>
      </c>
    </row>
    <row r="69" spans="1:8" x14ac:dyDescent="0.2">
      <c r="A69" s="10" t="s">
        <v>19</v>
      </c>
      <c r="B69" s="7">
        <f>SUM(B70:B76)</f>
        <v>0</v>
      </c>
      <c r="C69" s="7">
        <f>SUM(C70:C76)</f>
        <v>0</v>
      </c>
      <c r="D69" s="7">
        <f t="shared" si="0"/>
        <v>0</v>
      </c>
      <c r="E69" s="7">
        <f>SUM(E70:E76)</f>
        <v>0</v>
      </c>
      <c r="F69" s="7">
        <f>SUM(F70:F76)</f>
        <v>0</v>
      </c>
      <c r="G69" s="7">
        <f t="shared" si="1"/>
        <v>0</v>
      </c>
      <c r="H69" s="11">
        <v>0</v>
      </c>
    </row>
    <row r="70" spans="1:8" x14ac:dyDescent="0.2">
      <c r="A70" s="12" t="s">
        <v>68</v>
      </c>
      <c r="B70" s="3">
        <v>0</v>
      </c>
      <c r="C70" s="3">
        <v>0</v>
      </c>
      <c r="D70" s="3">
        <f t="shared" ref="D70:D76" si="2">B70+C70</f>
        <v>0</v>
      </c>
      <c r="E70" s="3">
        <v>0</v>
      </c>
      <c r="F70" s="3">
        <v>0</v>
      </c>
      <c r="G70" s="3">
        <f t="shared" ref="G70:G76" si="3">D70-E70</f>
        <v>0</v>
      </c>
      <c r="H70" s="4">
        <v>9100</v>
      </c>
    </row>
    <row r="71" spans="1:8" x14ac:dyDescent="0.2">
      <c r="A71" s="12" t="s">
        <v>69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  <c r="H71" s="4">
        <v>9200</v>
      </c>
    </row>
    <row r="72" spans="1:8" x14ac:dyDescent="0.2">
      <c r="A72" s="12" t="s">
        <v>70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  <c r="H72" s="4">
        <v>9300</v>
      </c>
    </row>
    <row r="73" spans="1:8" x14ac:dyDescent="0.2">
      <c r="A73" s="12" t="s">
        <v>71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  <c r="H73" s="4">
        <v>9400</v>
      </c>
    </row>
    <row r="74" spans="1:8" x14ac:dyDescent="0.2">
      <c r="A74" s="12" t="s">
        <v>72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  <c r="H74" s="4">
        <v>9500</v>
      </c>
    </row>
    <row r="75" spans="1:8" x14ac:dyDescent="0.2">
      <c r="A75" s="12" t="s">
        <v>73</v>
      </c>
      <c r="B75" s="3">
        <v>0</v>
      </c>
      <c r="C75" s="3">
        <v>0</v>
      </c>
      <c r="D75" s="3">
        <f t="shared" si="2"/>
        <v>0</v>
      </c>
      <c r="E75" s="3">
        <v>0</v>
      </c>
      <c r="F75" s="3">
        <v>0</v>
      </c>
      <c r="G75" s="3">
        <f t="shared" si="3"/>
        <v>0</v>
      </c>
      <c r="H75" s="4">
        <v>9600</v>
      </c>
    </row>
    <row r="76" spans="1:8" x14ac:dyDescent="0.2">
      <c r="A76" s="13" t="s">
        <v>74</v>
      </c>
      <c r="B76" s="8">
        <v>0</v>
      </c>
      <c r="C76" s="8">
        <v>0</v>
      </c>
      <c r="D76" s="8">
        <f t="shared" si="2"/>
        <v>0</v>
      </c>
      <c r="E76" s="8">
        <v>0</v>
      </c>
      <c r="F76" s="8">
        <v>0</v>
      </c>
      <c r="G76" s="8">
        <f t="shared" si="3"/>
        <v>0</v>
      </c>
      <c r="H76" s="4">
        <v>9900</v>
      </c>
    </row>
    <row r="77" spans="1:8" x14ac:dyDescent="0.2">
      <c r="A77" s="5" t="s">
        <v>8</v>
      </c>
      <c r="B77" s="9">
        <f t="shared" ref="B77:G77" si="4">SUM(B5+B13+B23+B33+B43+B53+B57+B65+B69)</f>
        <v>5407600.2000000002</v>
      </c>
      <c r="C77" s="9">
        <f t="shared" si="4"/>
        <v>-5.8207660913467407E-11</v>
      </c>
      <c r="D77" s="9">
        <f t="shared" si="4"/>
        <v>5407600.2000000002</v>
      </c>
      <c r="E77" s="9">
        <f t="shared" si="4"/>
        <v>2719792.6999999997</v>
      </c>
      <c r="F77" s="9">
        <f t="shared" si="4"/>
        <v>2719792.6999999997</v>
      </c>
      <c r="G77" s="9">
        <f t="shared" si="4"/>
        <v>2687807.5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2018-07-14T22:21:14Z</cp:lastPrinted>
  <dcterms:created xsi:type="dcterms:W3CDTF">2014-02-10T03:37:14Z</dcterms:created>
  <dcterms:modified xsi:type="dcterms:W3CDTF">2024-08-01T22:26:07Z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