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7" l="1"/>
  <c r="C18" i="7"/>
  <c r="D18" i="7"/>
  <c r="E18" i="7"/>
  <c r="F18" i="7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C9" i="9" l="1"/>
  <c r="G28" i="6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E77" i="9"/>
  <c r="D77" i="9"/>
  <c r="G77" i="9"/>
  <c r="G9" i="7"/>
  <c r="B77" i="9"/>
  <c r="F77" i="9"/>
  <c r="D159" i="7"/>
  <c r="G84" i="7"/>
  <c r="G42" i="6"/>
  <c r="G70" i="6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<sst xmlns="http://schemas.openxmlformats.org/spreadsheetml/2006/main" count="1025" uniqueCount="609">
  <si>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</si>
  <si>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</si>
  <si>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</si>
  <si>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</si>
  <si>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</si>
  <si>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</si>
  <si>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</si>
  <si>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</si>
  <si>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</si>
  <si>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</si>
  <si>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</si>
  <si>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</si>
  <si>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</si>
  <si>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</si>
  <si>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</si>
  <si>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</si>
  <si>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</si>
  <si>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</si>
  <si>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</si>
  <si>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</si>
  <si>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</si>
  <si>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</si>
  <si>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</si>
  <si>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</si>
  <si>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</si>
  <si>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</si>
  <si>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</si>
  <si>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</si>
  <si>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</si>
  <si>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</si>
  <si>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</si>
  <si>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</si>
  <si>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</si>
  <si>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</si>
  <si>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</si>
  <si>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</si>
  <si>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</si>
  <si>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</si>
  <si>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</si>
  <si>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</si>
  <si>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</si>
  <si>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</si>
  <si>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</si>
  <si>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</si>
  <si>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</si>
  <si>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</si>
  <si>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</si>
  <si>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</si>
  <si>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</si>
  <si>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</si>
  <si>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</si>
  <si>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</si>
  <si>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</si>
  <si>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</si>
  <si>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</si>
  <si>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</si>
  <si>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</si>
  <si>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</si>
  <si>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</si>
  <si>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</si>
  <si>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</si>
  <si>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</si>
  <si>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</si>
  <si>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</si>
  <si>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</si>
  <si>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</si>
  <si>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</si>
  <si>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</si>
  <si>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</si>
  <si>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</si>
  <si>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</si>
  <si>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</si>
  <si>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</si>
  <si>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</si>
  <si>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</si>
  <si>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</si>
  <si>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</si>
  <si>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</si>
  <si>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</si>
  <si>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</si>
  <si>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</si>
  <si>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</si>
  <si>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</si>
  <si>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</si>
  <si>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</si>
  <si>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</si>
  <si>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</si>
  <si>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</si>
  <si>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</si>
  <si>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</si>
  <si>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</si>
  <si>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</si>
  <si>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</si>
  <si>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</si>
  <si>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</si>
  <si>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</si>
  <si>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</si>
  <si>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</si>
  <si>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</si>
  <si>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</si>
  <si>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</si>
  <si>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</si>
  <si>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</si>
  <si>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</si>
  <si>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</si>
  <si>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</si>
  <si>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</si>
  <si>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</si>
  <si>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</si>
  <si>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</si>
  <si>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</si>
  <si>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</si>
  <si>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</si>
  <si>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</si>
  <si>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</si>
  <si>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</si>
  <si>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</si>
  <si>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</si>
  <si>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</si>
  <si>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</si>
  <si>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</si>
  <si>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</si>
  <si>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</si>
  <si>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</si>
  <si>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</si>
  <si>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</si>
  <si>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</si>
  <si>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</si>
  <si>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</si>
  <si>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</si>
  <si>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</si>
  <si>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</si>
  <si>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</si>
  <si>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</si>
  <si>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</si>
  <si>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</si>
  <si>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</si>
  <si>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</si>
  <si>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</si>
  <si>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</si>
  <si>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</si>
  <si>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</si>
  <si>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</si>
  <si>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</si>
  <si>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</si>
  <si>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</si>
  <si>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</si>
  <si>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</si>
  <si>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</si>
  <si>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</si>
  <si>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</si>
  <si>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</si>
  <si>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</si>
  <si>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</si>
  <si>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</si>
  <si>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</si>
  <si>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</si>
  <si>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</si>
  <si>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</si>
  <si>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</si>
  <si>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</si>
  <si>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</si>
  <si>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</si>
  <si>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</si>
  <si>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</si>
  <si>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</si>
  <si>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</si>
  <si>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</si>
  <si>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</si>
  <si>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</si>
  <si>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</si>
  <si>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</si>
  <si>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</si>
  <si>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</si>
  <si>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</si>
  <si>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</si>
  <si>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</si>
  <si>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</si>
  <si>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</si>
  <si>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</si>
  <si>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</si>
  <si>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</si>
  <si>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</si>
  <si>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</si>
  <si>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</si>
  <si>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</si>
  <si>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</si>
  <si>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</si>
  <si>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</si>
  <si>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</si>
  <si>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</si>
  <si>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</si>
  <si>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</si>
  <si>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</si>
  <si>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</si>
  <si>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</si>
  <si>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</si>
  <si>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</si>
  <si>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</si>
  <si>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</si>
  <si>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</si>
  <si>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</si>
  <si>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</si>
  <si>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</si>
  <si>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</si>
  <si>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</si>
  <si>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</si>
  <si>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</si>
  <si>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</si>
  <si>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</si>
  <si>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</si>
  <si>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</si>
  <si>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</si>
  <si>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</si>
  <si>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</si>
  <si>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</si>
  <si>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</si>
  <si>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</si>
  <si>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</si>
  <si>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</si>
  <si>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</si>
  <si>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</si>
  <si>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</si>
  <si>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</si>
  <si>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</si>
  <si>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</si>
  <si>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</si>
  <si>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</si>
  <si>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</si>
  <si>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</si>
  <si>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</si>
  <si>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</si>
  <si>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</si>
  <si>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</si>
  <si>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</si>
  <si>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</si>
  <si>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</si>
  <si>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</si>
  <si>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</si>
  <si>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</si>
  <si>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</si>
  <si>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</si>
  <si>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</si>
  <si>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</si>
  <si>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</si>
  <si>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</si>
  <si>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</si>
  <si>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</si>
  <si>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</si>
  <si>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</si>
  <si>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</si>
  <si>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</si>
  <si>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</si>
  <si>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</si>
  <si>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</si>
  <si>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</si>
  <si>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</si>
  <si>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</si>
  <si>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</si>
  <si>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</si>
  <si>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</si>
  <si>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</si>
  <si>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</si>
  <si>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</si>
  <si>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</si>
  <si>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</si>
  <si>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</si>
  <si>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</si>
  <si>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</si>
  <si>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</si>
  <si>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</si>
  <si>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</si>
  <si>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</si>
  <si>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</si>
  <si>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</si>
  <si>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</si>
  <si>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</si>
  <si>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</si>
  <si>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</si>
  <si>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</si>
  <si>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</si>
  <si>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</si>
  <si>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</si>
  <si>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</si>
  <si>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</si>
  <si>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</si>
  <si>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</si>
  <si>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</si>
  <si>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</si>
  <si>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</si>
  <si>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</si>
  <si>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</si>
  <si>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</si>
  <si>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</si>
  <si>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</si>
  <si>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</si>
  <si>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</si>
  <si>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</si>
  <si>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</si>
  <si>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</si>
  <si>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</si>
  <si>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</si>
  <si>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</si>
  <si>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</si>
  <si>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</si>
  <si>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</si>
  <si>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</si>
  <si>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</si>
  <si>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</si>
  <si>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</si>
  <si>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</si>
  <si>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</si>
  <si>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</si>
  <si>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</si>
  <si>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</si>
  <si>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</si>
  <si>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</si>
  <si>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</si>
  <si>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</si>
  <si>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</si>
  <si>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</si>
  <si>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</si>
  <si>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</si>
  <si>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</si>
  <si>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</si>
  <si>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</si>
  <si>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</si>
  <si>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</si>
  <si>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</si>
  <si>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</si>
  <si>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</si>
  <si>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</si>
  <si>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</si>
  <si>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</si>
  <si>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</si>
  <si>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</si>
  <si>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</si>
  <si>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</si>
  <si>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</si>
  <si>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</si>
  <si>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</si>
  <si>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</si>
  <si>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</si>
  <si>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</si>
  <si>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</si>
  <si>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</si>
  <si>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</si>
  <si>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</si>
  <si>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</si>
  <si>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</si>
  <si>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</si>
  <si>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</si>
  <si>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</si>
  <si>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</si>
  <si>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</si>
  <si>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</si>
  <si>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</si>
  <si>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</si>
  <si>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</si>
  <si>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</si>
  <si>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</si>
  <si>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</si>
  <si>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</si>
  <si>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</si>
  <si>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</si>
  <si>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</si>
  <si>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</si>
  <si>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</si>
  <si>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</si>
  <si>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</si>
  <si>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</si>
  <si>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</si>
  <si>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</si>
  <si>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</si>
  <si>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</si>
  <si>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</si>
  <si>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</si>
  <si>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</si>
  <si>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</si>
  <si>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</si>
  <si>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</si>
  <si>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</si>
  <si>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</si>
  <si>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</si>
  <si>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</si>
  <si>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</si>
  <si>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</si>
  <si>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</si>
  <si>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</si>
  <si>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</si>
  <si>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</si>
  <si>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</si>
  <si>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</si>
  <si>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</si>
  <si>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</si>
  <si>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</si>
  <si>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</si>
  <si>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</si>
  <si>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</si>
  <si>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</si>
  <si>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</si>
  <si>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</si>
  <si>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</si>
  <si>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</si>
  <si>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</si>
  <si>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</si>
  <si>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</si>
  <si>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</si>
  <si>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</si>
  <si>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</si>
  <si>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</si>
  <si>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</si>
  <si>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</si>
  <si>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</si>
  <si>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</si>
  <si>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</si>
  <si>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</si>
  <si>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</si>
  <si>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</si>
  <si>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</si>
  <si>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</si>
  <si>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</si>
  <si>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</si>
  <si>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</si>
  <si>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</si>
  <si>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</si>
  <si>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</si>
  <si>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</si>
  <si>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</si>
  <si>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</si>
  <si>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</si>
  <si>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</si>
  <si>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</si>
  <si>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</si>
  <si>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</si>
  <si>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</si>
  <si>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</si>
  <si>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</si>
  <si>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</si>
  <si>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</si>
  <si>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</si>
  <si>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</si>
  <si>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</si>
  <si>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</si>
  <si>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</si>
  <si>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</si>
  <si>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</si>
  <si>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</si>
  <si>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</si>
  <si>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</si>
  <si>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</si>
  <si>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</si>
  <si>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</si>
  <si>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</si>
  <si>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</si>
  <si>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</si>
  <si>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</si>
  <si>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</si>
  <si>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</si>
  <si>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</si>
  <si>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</si>
  <si>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</si>
  <si>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</si>
  <si>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</si>
  <si>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</si>
  <si>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</si>
  <si>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</si>
  <si>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</si>
  <si>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</si>
  <si>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</si>
  <si>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</si>
  <si>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</si>
  <si>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</si>
  <si>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</si>
  <si>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</si>
  <si>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</si>
  <si>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</si>
  <si>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</si>
  <si>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</si>
  <si>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</si>
  <si>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</si>
  <si>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</si>
  <si>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</si>
  <si>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</si>
  <si>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</si>
  <si>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</si>
  <si>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</si>
  <si>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</si>
  <si>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</si>
  <si>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</si>
  <si>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</si>
  <si>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</si>
  <si>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</si>
  <si>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</si>
  <si>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</si>
  <si>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</si>
  <si>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</si>
  <si>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</si>
  <si>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</si>
  <si>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</si>
  <si>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</si>
  <si>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</si>
  <si>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</si>
  <si>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</si>
  <si>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</si>
  <si>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</si>
  <si>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</si>
  <si>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</si>
  <si>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</si>
  <si>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</si>
  <si>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</si>
  <si>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</si>
  <si>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</si>
  <si>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</si>
  <si>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</si>
  <si>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</si>
  <si>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</si>
  <si>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</si>
  <si>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</si>
  <si>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</si>
  <si>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</si>
  <si>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</si>
  <si>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</si>
  <si>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</si>
  <si>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</si>
  <si>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</si>
  <si>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</si>
  <si>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</si>
  <si>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</si>
  <si>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</si>
  <si>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</si>
  <si>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</si>
  <si>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</si>
  <si>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</si>
  <si>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</si>
  <si>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</si>
  <si>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</si>
  <si>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</si>
  <si>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</si>
  <si>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</si>
  <si>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</si>
  <si>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</si>
  <si>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</si>
  <si>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</si>
  <si>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</si>
  <si>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</si>
  <si>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</si>
  <si>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</si>
  <si>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</si>
  <si>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</si>
  <si>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</si>
  <si>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</si>
  <si>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</si>
  <si>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</si>
  <si>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</si>
  <si>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</si>
  <si>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</si>
  <si>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</si>
  <si>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</si>
  <si>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</si>
  <si>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</si>
  <si>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</si>
  <si>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</si>
  <si>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</si>
  <si>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</si>
  <si>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</si>
  <si>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</si>
  <si>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</si>
  <si>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</si>
  <si>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</si>
  <si>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</si>
  <si>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</si>
  <si>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</si>
  <si>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</si>
  <si>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</si>
  <si>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</si>
  <si>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</si>
  <si>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</si>
  <si>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</si>
  <si>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</si>
  <si>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</si>
  <si>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</si>
  <si>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</si>
  <si>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</si>
  <si>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</si>
  <si>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</si>
  <si>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</si>
  <si>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</si>
  <si>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</si>
  <si>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</si>
  <si>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</si>
  <si>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</si>
  <si>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</si>
  <si>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</si>
  <si>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</si>
  <si>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</si>
  <si>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</si>
  <si>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</si>
  <si>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</si>
  <si>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</si>
  <si>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</si>
  <si>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Municipal de Agua Potable y Alcantarillado de Jaral del Progreso, Gto.</t>
  </si>
  <si>
    <t>al 31 de Diciembre de 2023 y al 30 de Junio de 2024</t>
  </si>
  <si>
    <t>31120M16A010000 DIRECCION GENERAL</t>
  </si>
  <si>
    <t>31120M16A020000 ADMINISTRACION GENERAL</t>
  </si>
  <si>
    <t>31120M16A030000 DEPARTAMENTO DE COMERCIALIZACION</t>
  </si>
  <si>
    <t>31120M16A040000 DEPTO DE OPERACION Y MANTENIMIENTO</t>
  </si>
  <si>
    <t>31120M16A050000 DEPARTAMENTO DE CALIDAD DEL AGUA</t>
  </si>
  <si>
    <t>31120M16A060000 DEPARTAMENTO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</si>
</sst>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4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A46" sqref="A4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6" t="s">
        <v>0</v>
      </c>
      <c r="B1" s="207"/>
      <c r="C1" s="207"/>
      <c r="D1" s="207"/>
      <c r="E1" s="207"/>
      <c r="F1" s="208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602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60">
        <v>2816656.39</v>
      </c>
      <c r="C9" s="164">
        <v>2569959.0499999998</v>
      </c>
      <c r="D9" s="46" t="s">
        <v>10</v>
      </c>
      <c r="E9" s="168">
        <v>4416748.1500000004</v>
      </c>
      <c r="F9" s="172">
        <v>3929345.54</v>
      </c>
    </row>
    <row r="10" spans="1:6" x14ac:dyDescent="0.25">
      <c r="A10" s="48" t="s">
        <v>11</v>
      </c>
      <c r="B10" s="163">
        <v>0</v>
      </c>
      <c r="C10" s="167">
        <v>0</v>
      </c>
      <c r="D10" s="48" t="s">
        <v>12</v>
      </c>
      <c r="E10" s="171">
        <v>0</v>
      </c>
      <c r="F10" s="175">
        <v>0</v>
      </c>
    </row>
    <row r="11" spans="1:6" x14ac:dyDescent="0.25">
      <c r="A11" s="48" t="s">
        <v>13</v>
      </c>
      <c r="B11" s="163">
        <v>2233066.75</v>
      </c>
      <c r="C11" s="167">
        <v>2011302.72</v>
      </c>
      <c r="D11" s="48" t="s">
        <v>14</v>
      </c>
      <c r="E11" s="171">
        <v>237461.68</v>
      </c>
      <c r="F11" s="175">
        <v>182229.49</v>
      </c>
    </row>
    <row r="12" spans="1:6" x14ac:dyDescent="0.25">
      <c r="A12" s="48" t="s">
        <v>15</v>
      </c>
      <c r="B12" s="163">
        <v>0</v>
      </c>
      <c r="C12" s="167">
        <v>0</v>
      </c>
      <c r="D12" s="48" t="s">
        <v>16</v>
      </c>
      <c r="E12" s="171">
        <v>0</v>
      </c>
      <c r="F12" s="175">
        <v>0</v>
      </c>
    </row>
    <row r="13" spans="1:6" x14ac:dyDescent="0.25">
      <c r="A13" s="48" t="s">
        <v>17</v>
      </c>
      <c r="B13" s="163">
        <v>583589.64</v>
      </c>
      <c r="C13" s="167">
        <v>558656.32999999996</v>
      </c>
      <c r="D13" s="48" t="s">
        <v>18</v>
      </c>
      <c r="E13" s="171">
        <v>0</v>
      </c>
      <c r="F13" s="175">
        <v>0</v>
      </c>
    </row>
    <row r="14" spans="1:6" x14ac:dyDescent="0.25">
      <c r="A14" s="48" t="s">
        <v>19</v>
      </c>
      <c r="B14" s="163">
        <v>0</v>
      </c>
      <c r="C14" s="167">
        <v>0</v>
      </c>
      <c r="D14" s="48" t="s">
        <v>20</v>
      </c>
      <c r="E14" s="171">
        <v>0</v>
      </c>
      <c r="F14" s="175">
        <v>0</v>
      </c>
    </row>
    <row r="15" spans="1:6" x14ac:dyDescent="0.25">
      <c r="A15" s="48" t="s">
        <v>21</v>
      </c>
      <c r="B15" s="163">
        <v>0</v>
      </c>
      <c r="C15" s="167">
        <v>0</v>
      </c>
      <c r="D15" s="48" t="s">
        <v>22</v>
      </c>
      <c r="E15" s="171">
        <v>0</v>
      </c>
      <c r="F15" s="175">
        <v>0</v>
      </c>
    </row>
    <row r="16" spans="1:6" x14ac:dyDescent="0.25">
      <c r="A16" s="48" t="s">
        <v>23</v>
      </c>
      <c r="B16" s="163">
        <v>0</v>
      </c>
      <c r="C16" s="167">
        <v>0</v>
      </c>
      <c r="D16" s="48" t="s">
        <v>24</v>
      </c>
      <c r="E16" s="171">
        <v>2825205.75</v>
      </c>
      <c r="F16" s="175">
        <v>2239122.41</v>
      </c>
    </row>
    <row r="17" spans="1:6" x14ac:dyDescent="0.25">
      <c r="A17" s="46" t="s">
        <v>25</v>
      </c>
      <c r="B17" s="160">
        <v>7304268.8599999994</v>
      </c>
      <c r="C17" s="164">
        <v>6228531.8399999999</v>
      </c>
      <c r="D17" s="48" t="s">
        <v>26</v>
      </c>
      <c r="E17" s="171">
        <v>0</v>
      </c>
      <c r="F17" s="175">
        <v>0</v>
      </c>
    </row>
    <row r="18" spans="1:6" x14ac:dyDescent="0.25">
      <c r="A18" s="48" t="s">
        <v>27</v>
      </c>
      <c r="B18" s="163">
        <v>0</v>
      </c>
      <c r="C18" s="167">
        <v>0</v>
      </c>
      <c r="D18" s="48" t="s">
        <v>28</v>
      </c>
      <c r="E18" s="171">
        <v>1354080.72</v>
      </c>
      <c r="F18" s="175">
        <v>1507993.64</v>
      </c>
    </row>
    <row r="19" spans="1:6" x14ac:dyDescent="0.25">
      <c r="A19" s="48" t="s">
        <v>29</v>
      </c>
      <c r="B19" s="163">
        <v>-7552</v>
      </c>
      <c r="C19" s="167">
        <v>-7552</v>
      </c>
      <c r="D19" s="46" t="s">
        <v>30</v>
      </c>
      <c r="E19" s="168">
        <v>0</v>
      </c>
      <c r="F19" s="172">
        <v>0</v>
      </c>
    </row>
    <row r="20" spans="1:6" x14ac:dyDescent="0.25">
      <c r="A20" s="48" t="s">
        <v>31</v>
      </c>
      <c r="B20" s="163">
        <v>330958.81</v>
      </c>
      <c r="C20" s="167">
        <v>264769.81</v>
      </c>
      <c r="D20" s="48" t="s">
        <v>32</v>
      </c>
      <c r="E20" s="171">
        <v>0</v>
      </c>
      <c r="F20" s="175">
        <v>0</v>
      </c>
    </row>
    <row r="21" spans="1:6" x14ac:dyDescent="0.25">
      <c r="A21" s="48" t="s">
        <v>33</v>
      </c>
      <c r="B21" s="163">
        <v>493</v>
      </c>
      <c r="C21" s="167">
        <v>493</v>
      </c>
      <c r="D21" s="48" t="s">
        <v>34</v>
      </c>
      <c r="E21" s="171">
        <v>0</v>
      </c>
      <c r="F21" s="175">
        <v>0</v>
      </c>
    </row>
    <row r="22" spans="1:6" x14ac:dyDescent="0.25">
      <c r="A22" s="48" t="s">
        <v>35</v>
      </c>
      <c r="B22" s="163">
        <v>59000</v>
      </c>
      <c r="C22" s="167">
        <v>59000</v>
      </c>
      <c r="D22" s="48" t="s">
        <v>36</v>
      </c>
      <c r="E22" s="171">
        <v>0</v>
      </c>
      <c r="F22" s="175">
        <v>0</v>
      </c>
    </row>
    <row r="23" spans="1:6" x14ac:dyDescent="0.25">
      <c r="A23" s="48" t="s">
        <v>37</v>
      </c>
      <c r="B23" s="163">
        <v>0</v>
      </c>
      <c r="C23" s="167">
        <v>0</v>
      </c>
      <c r="D23" s="46" t="s">
        <v>38</v>
      </c>
      <c r="E23" s="168">
        <v>0</v>
      </c>
      <c r="F23" s="172">
        <v>0</v>
      </c>
    </row>
    <row r="24" spans="1:6" x14ac:dyDescent="0.25">
      <c r="A24" s="48" t="s">
        <v>39</v>
      </c>
      <c r="B24" s="163">
        <v>6921369.0499999998</v>
      </c>
      <c r="C24" s="167">
        <v>5911821.0300000003</v>
      </c>
      <c r="D24" s="48" t="s">
        <v>40</v>
      </c>
      <c r="E24" s="171">
        <v>0</v>
      </c>
      <c r="F24" s="175">
        <v>0</v>
      </c>
    </row>
    <row r="25" spans="1:6" x14ac:dyDescent="0.25">
      <c r="A25" s="46" t="s">
        <v>41</v>
      </c>
      <c r="B25" s="160">
        <v>18471.68</v>
      </c>
      <c r="C25" s="164">
        <v>18471.68</v>
      </c>
      <c r="D25" s="48" t="s">
        <v>42</v>
      </c>
      <c r="E25" s="171">
        <v>0</v>
      </c>
      <c r="F25" s="175">
        <v>0</v>
      </c>
    </row>
    <row r="26" spans="1:6" x14ac:dyDescent="0.25">
      <c r="A26" s="48" t="s">
        <v>43</v>
      </c>
      <c r="B26" s="163">
        <v>0</v>
      </c>
      <c r="C26" s="167">
        <v>0</v>
      </c>
      <c r="D26" s="46" t="s">
        <v>44</v>
      </c>
      <c r="E26" s="171">
        <v>0</v>
      </c>
      <c r="F26" s="175">
        <v>0</v>
      </c>
    </row>
    <row r="27" spans="1:6" x14ac:dyDescent="0.25">
      <c r="A27" s="48" t="s">
        <v>45</v>
      </c>
      <c r="B27" s="163">
        <v>18471.68</v>
      </c>
      <c r="C27" s="167">
        <v>18471.68</v>
      </c>
      <c r="D27" s="46" t="s">
        <v>46</v>
      </c>
      <c r="E27" s="168">
        <v>0</v>
      </c>
      <c r="F27" s="172">
        <v>0</v>
      </c>
    </row>
    <row r="28" spans="1:6" x14ac:dyDescent="0.25">
      <c r="A28" s="48" t="s">
        <v>47</v>
      </c>
      <c r="B28" s="163">
        <v>0</v>
      </c>
      <c r="C28" s="167">
        <v>0</v>
      </c>
      <c r="D28" s="48" t="s">
        <v>48</v>
      </c>
      <c r="E28" s="171">
        <v>0</v>
      </c>
      <c r="F28" s="175">
        <v>0</v>
      </c>
    </row>
    <row r="29" spans="1:6" x14ac:dyDescent="0.25">
      <c r="A29" s="48" t="s">
        <v>49</v>
      </c>
      <c r="B29" s="163">
        <v>0</v>
      </c>
      <c r="C29" s="167">
        <v>0</v>
      </c>
      <c r="D29" s="48" t="s">
        <v>50</v>
      </c>
      <c r="E29" s="171">
        <v>0</v>
      </c>
      <c r="F29" s="175">
        <v>0</v>
      </c>
    </row>
    <row r="30" spans="1:6" x14ac:dyDescent="0.25">
      <c r="A30" s="48" t="s">
        <v>51</v>
      </c>
      <c r="B30" s="163">
        <v>0</v>
      </c>
      <c r="C30" s="167">
        <v>0</v>
      </c>
      <c r="D30" s="48" t="s">
        <v>52</v>
      </c>
      <c r="E30" s="171">
        <v>0</v>
      </c>
      <c r="F30" s="175">
        <v>0</v>
      </c>
    </row>
    <row r="31" spans="1:6" x14ac:dyDescent="0.25">
      <c r="A31" s="46" t="s">
        <v>53</v>
      </c>
      <c r="B31" s="160">
        <v>0</v>
      </c>
      <c r="C31" s="164">
        <v>0</v>
      </c>
      <c r="D31" s="46" t="s">
        <v>54</v>
      </c>
      <c r="E31" s="168">
        <v>0</v>
      </c>
      <c r="F31" s="172">
        <v>0</v>
      </c>
    </row>
    <row r="32" spans="1:6" x14ac:dyDescent="0.25">
      <c r="A32" s="48" t="s">
        <v>55</v>
      </c>
      <c r="B32" s="163">
        <v>0</v>
      </c>
      <c r="C32" s="167">
        <v>0</v>
      </c>
      <c r="D32" s="48" t="s">
        <v>56</v>
      </c>
      <c r="E32" s="168">
        <v>0</v>
      </c>
      <c r="F32" s="172">
        <v>0</v>
      </c>
    </row>
    <row r="33" spans="1:6" ht="14.45" customHeight="1" x14ac:dyDescent="0.25">
      <c r="A33" s="48" t="s">
        <v>57</v>
      </c>
      <c r="B33" s="163">
        <v>0</v>
      </c>
      <c r="C33" s="167">
        <v>0</v>
      </c>
      <c r="D33" s="48" t="s">
        <v>58</v>
      </c>
      <c r="E33" s="171">
        <v>0</v>
      </c>
      <c r="F33" s="175">
        <v>0</v>
      </c>
    </row>
    <row r="34" spans="1:6" ht="14.45" customHeight="1" x14ac:dyDescent="0.25">
      <c r="A34" s="48" t="s">
        <v>59</v>
      </c>
      <c r="B34" s="163">
        <v>0</v>
      </c>
      <c r="C34" s="167">
        <v>0</v>
      </c>
      <c r="D34" s="48" t="s">
        <v>60</v>
      </c>
      <c r="E34" s="171">
        <v>0</v>
      </c>
      <c r="F34" s="175">
        <v>0</v>
      </c>
    </row>
    <row r="35" spans="1:6" ht="14.45" customHeight="1" x14ac:dyDescent="0.25">
      <c r="A35" s="48" t="s">
        <v>61</v>
      </c>
      <c r="B35" s="163">
        <v>0</v>
      </c>
      <c r="C35" s="167">
        <v>0</v>
      </c>
      <c r="D35" s="48" t="s">
        <v>62</v>
      </c>
      <c r="E35" s="171">
        <v>0</v>
      </c>
      <c r="F35" s="175">
        <v>0</v>
      </c>
    </row>
    <row r="36" spans="1:6" ht="14.45" customHeight="1" x14ac:dyDescent="0.25">
      <c r="A36" s="48" t="s">
        <v>63</v>
      </c>
      <c r="B36" s="163">
        <v>0</v>
      </c>
      <c r="C36" s="167">
        <v>0</v>
      </c>
      <c r="D36" s="48" t="s">
        <v>64</v>
      </c>
      <c r="E36" s="171">
        <v>0</v>
      </c>
      <c r="F36" s="175">
        <v>0</v>
      </c>
    </row>
    <row r="37" spans="1:6" ht="14.45" customHeight="1" x14ac:dyDescent="0.25">
      <c r="A37" s="46" t="s">
        <v>65</v>
      </c>
      <c r="B37" s="163">
        <v>198802.92</v>
      </c>
      <c r="C37" s="167">
        <v>198802.92</v>
      </c>
      <c r="D37" s="48" t="s">
        <v>66</v>
      </c>
      <c r="E37" s="171">
        <v>0</v>
      </c>
      <c r="F37" s="175">
        <v>0</v>
      </c>
    </row>
    <row r="38" spans="1:6" x14ac:dyDescent="0.25">
      <c r="A38" s="46" t="s">
        <v>67</v>
      </c>
      <c r="B38" s="160">
        <v>0</v>
      </c>
      <c r="C38" s="164">
        <v>0</v>
      </c>
      <c r="D38" s="46" t="s">
        <v>68</v>
      </c>
      <c r="E38" s="168">
        <v>0</v>
      </c>
      <c r="F38" s="172">
        <v>0</v>
      </c>
    </row>
    <row r="39" spans="1:6" x14ac:dyDescent="0.25">
      <c r="A39" s="48" t="s">
        <v>69</v>
      </c>
      <c r="B39" s="163">
        <v>0</v>
      </c>
      <c r="C39" s="167">
        <v>0</v>
      </c>
      <c r="D39" s="48" t="s">
        <v>70</v>
      </c>
      <c r="E39" s="171">
        <v>0</v>
      </c>
      <c r="F39" s="175">
        <v>0</v>
      </c>
    </row>
    <row r="40" spans="1:6" x14ac:dyDescent="0.25">
      <c r="A40" s="48" t="s">
        <v>71</v>
      </c>
      <c r="B40" s="163">
        <v>0</v>
      </c>
      <c r="C40" s="167">
        <v>0</v>
      </c>
      <c r="D40" s="48" t="s">
        <v>72</v>
      </c>
      <c r="E40" s="171">
        <v>0</v>
      </c>
      <c r="F40" s="175">
        <v>0</v>
      </c>
    </row>
    <row r="41" spans="1:6" x14ac:dyDescent="0.25">
      <c r="A41" s="46" t="s">
        <v>73</v>
      </c>
      <c r="B41" s="160">
        <v>25249.78</v>
      </c>
      <c r="C41" s="164">
        <v>25249.78</v>
      </c>
      <c r="D41" s="48" t="s">
        <v>74</v>
      </c>
      <c r="E41" s="171">
        <v>0</v>
      </c>
      <c r="F41" s="175">
        <v>0</v>
      </c>
    </row>
    <row r="42" spans="1:6" x14ac:dyDescent="0.25">
      <c r="A42" s="48" t="s">
        <v>75</v>
      </c>
      <c r="B42" s="163">
        <v>25249.78</v>
      </c>
      <c r="C42" s="167">
        <v>25249.78</v>
      </c>
      <c r="D42" s="46" t="s">
        <v>76</v>
      </c>
      <c r="E42" s="168">
        <v>0</v>
      </c>
      <c r="F42" s="172">
        <v>0</v>
      </c>
    </row>
    <row r="43" spans="1:6" x14ac:dyDescent="0.25">
      <c r="A43" s="48" t="s">
        <v>77</v>
      </c>
      <c r="B43" s="163">
        <v>0</v>
      </c>
      <c r="C43" s="167">
        <v>0</v>
      </c>
      <c r="D43" s="48" t="s">
        <v>78</v>
      </c>
      <c r="E43" s="171">
        <v>0</v>
      </c>
      <c r="F43" s="175">
        <v>0</v>
      </c>
    </row>
    <row r="44" spans="1:6" x14ac:dyDescent="0.25">
      <c r="A44" s="48" t="s">
        <v>79</v>
      </c>
      <c r="B44" s="163">
        <v>0</v>
      </c>
      <c r="C44" s="167">
        <v>0</v>
      </c>
      <c r="D44" s="48" t="s">
        <v>80</v>
      </c>
      <c r="E44" s="171">
        <v>0</v>
      </c>
      <c r="F44" s="175">
        <v>0</v>
      </c>
    </row>
    <row r="45" spans="1:6" x14ac:dyDescent="0.25">
      <c r="A45" s="48" t="s">
        <v>81</v>
      </c>
      <c r="B45" s="163">
        <v>0</v>
      </c>
      <c r="C45" s="167">
        <v>0</v>
      </c>
      <c r="D45" s="48" t="s">
        <v>82</v>
      </c>
      <c r="E45" s="171">
        <v>0</v>
      </c>
      <c r="F45" s="175">
        <v>0</v>
      </c>
    </row>
    <row r="46" spans="1:6" x14ac:dyDescent="0.25">
      <c r="A46" s="45"/>
      <c r="B46" s="161"/>
      <c r="C46" s="165"/>
      <c r="D46" s="45"/>
      <c r="E46" s="169"/>
      <c r="F46" s="173"/>
    </row>
    <row r="47" spans="1:6" x14ac:dyDescent="0.25">
      <c r="A47" s="3" t="s">
        <v>83</v>
      </c>
      <c r="B47" s="162">
        <v>10363449.629999999</v>
      </c>
      <c r="C47" s="166">
        <v>9041015.2699999996</v>
      </c>
      <c r="D47" s="2" t="s">
        <v>84</v>
      </c>
      <c r="E47" s="170">
        <v>4416748.1500000004</v>
      </c>
      <c r="F47" s="174">
        <v>3929345.54</v>
      </c>
    </row>
    <row r="48" spans="1:6" x14ac:dyDescent="0.25">
      <c r="A48" s="45"/>
      <c r="B48" s="161"/>
      <c r="C48" s="165"/>
      <c r="D48" s="45"/>
      <c r="E48" s="169"/>
      <c r="F48" s="173"/>
    </row>
    <row r="49" spans="1:6" x14ac:dyDescent="0.25">
      <c r="A49" s="2" t="s">
        <v>85</v>
      </c>
      <c r="B49" s="161"/>
      <c r="C49" s="165"/>
      <c r="D49" s="2" t="s">
        <v>86</v>
      </c>
      <c r="E49" s="169"/>
      <c r="F49" s="173"/>
    </row>
    <row r="50" spans="1:6" x14ac:dyDescent="0.25">
      <c r="A50" s="46" t="s">
        <v>87</v>
      </c>
      <c r="B50" s="163">
        <v>0</v>
      </c>
      <c r="C50" s="167">
        <v>0</v>
      </c>
      <c r="D50" s="46" t="s">
        <v>88</v>
      </c>
      <c r="E50" s="171">
        <v>0</v>
      </c>
      <c r="F50" s="175">
        <v>0</v>
      </c>
    </row>
    <row r="51" spans="1:6" x14ac:dyDescent="0.25">
      <c r="A51" s="46" t="s">
        <v>89</v>
      </c>
      <c r="B51" s="163">
        <v>0</v>
      </c>
      <c r="C51" s="167">
        <v>0</v>
      </c>
      <c r="D51" s="46" t="s">
        <v>90</v>
      </c>
      <c r="E51" s="171">
        <v>0</v>
      </c>
      <c r="F51" s="175">
        <v>0</v>
      </c>
    </row>
    <row r="52" spans="1:6" x14ac:dyDescent="0.25">
      <c r="A52" s="46" t="s">
        <v>91</v>
      </c>
      <c r="B52" s="163">
        <v>6339402.29</v>
      </c>
      <c r="C52" s="167">
        <v>5338714.0199999996</v>
      </c>
      <c r="D52" s="46" t="s">
        <v>92</v>
      </c>
      <c r="E52" s="171">
        <v>0</v>
      </c>
      <c r="F52" s="175">
        <v>0</v>
      </c>
    </row>
    <row r="53" spans="1:6" x14ac:dyDescent="0.25">
      <c r="A53" s="46" t="s">
        <v>93</v>
      </c>
      <c r="B53" s="163">
        <v>5769998.5099999998</v>
      </c>
      <c r="C53" s="167">
        <v>5769998.5099999998</v>
      </c>
      <c r="D53" s="46" t="s">
        <v>94</v>
      </c>
      <c r="E53" s="171">
        <v>0</v>
      </c>
      <c r="F53" s="175">
        <v>0</v>
      </c>
    </row>
    <row r="54" spans="1:6" x14ac:dyDescent="0.25">
      <c r="A54" s="46" t="s">
        <v>95</v>
      </c>
      <c r="B54" s="163">
        <v>137915.84</v>
      </c>
      <c r="C54" s="167">
        <v>137915.84</v>
      </c>
      <c r="D54" s="46" t="s">
        <v>96</v>
      </c>
      <c r="E54" s="171">
        <v>0</v>
      </c>
      <c r="F54" s="175">
        <v>0</v>
      </c>
    </row>
    <row r="55" spans="1:6" x14ac:dyDescent="0.25">
      <c r="A55" s="46" t="s">
        <v>97</v>
      </c>
      <c r="B55" s="163">
        <v>-5254674.24</v>
      </c>
      <c r="C55" s="167">
        <v>-5254674.24</v>
      </c>
      <c r="D55" s="50" t="s">
        <v>98</v>
      </c>
      <c r="E55" s="171">
        <v>0</v>
      </c>
      <c r="F55" s="175">
        <v>0</v>
      </c>
    </row>
    <row r="56" spans="1:6" x14ac:dyDescent="0.25">
      <c r="A56" s="46" t="s">
        <v>99</v>
      </c>
      <c r="B56" s="163">
        <v>2555161.41</v>
      </c>
      <c r="C56" s="167">
        <v>2555161.41</v>
      </c>
      <c r="D56" s="45"/>
      <c r="E56" s="169"/>
      <c r="F56" s="173"/>
    </row>
    <row r="57" spans="1:6" x14ac:dyDescent="0.25">
      <c r="A57" s="46" t="s">
        <v>100</v>
      </c>
      <c r="B57" s="163">
        <v>0</v>
      </c>
      <c r="C57" s="167">
        <v>0</v>
      </c>
      <c r="D57" s="2" t="s">
        <v>101</v>
      </c>
      <c r="E57" s="170">
        <v>0</v>
      </c>
      <c r="F57" s="174">
        <v>0</v>
      </c>
    </row>
    <row r="58" spans="1:6" x14ac:dyDescent="0.25">
      <c r="A58" s="46" t="s">
        <v>102</v>
      </c>
      <c r="B58" s="163">
        <v>0</v>
      </c>
      <c r="C58" s="167">
        <v>0</v>
      </c>
      <c r="D58" s="45"/>
      <c r="E58" s="169"/>
      <c r="F58" s="173"/>
    </row>
    <row r="59" spans="1:6" x14ac:dyDescent="0.25">
      <c r="A59" s="45"/>
      <c r="B59" s="161"/>
      <c r="C59" s="165"/>
      <c r="D59" s="2" t="s">
        <v>103</v>
      </c>
      <c r="E59" s="170">
        <v>4416748.1500000004</v>
      </c>
      <c r="F59" s="174">
        <v>3929345.54</v>
      </c>
    </row>
    <row r="60" spans="1:6" x14ac:dyDescent="0.25">
      <c r="A60" s="3" t="s">
        <v>104</v>
      </c>
      <c r="B60" s="162">
        <v>9547803.8100000005</v>
      </c>
      <c r="C60" s="166">
        <v>8547115.5399999991</v>
      </c>
      <c r="D60" s="45"/>
      <c r="E60" s="169"/>
      <c r="F60" s="173"/>
    </row>
    <row r="61" spans="1:6" x14ac:dyDescent="0.25">
      <c r="A61" s="45"/>
      <c r="B61" s="161"/>
      <c r="C61" s="165"/>
      <c r="D61" s="51" t="s">
        <v>105</v>
      </c>
      <c r="E61" s="169"/>
      <c r="F61" s="173"/>
    </row>
    <row r="62" spans="1:6" x14ac:dyDescent="0.25">
      <c r="A62" s="3" t="s">
        <v>106</v>
      </c>
      <c r="B62" s="162">
        <v>19911253.439999998</v>
      </c>
      <c r="C62" s="166">
        <v>17588130.809999999</v>
      </c>
      <c r="D62" s="45"/>
      <c r="E62" s="169"/>
      <c r="F62" s="173"/>
    </row>
    <row r="63" spans="1:6" x14ac:dyDescent="0.25">
      <c r="A63" s="45"/>
      <c r="B63" s="45"/>
      <c r="C63" s="45"/>
      <c r="D63" s="52" t="s">
        <v>107</v>
      </c>
      <c r="E63" s="168">
        <v>2510879.02</v>
      </c>
      <c r="F63" s="172">
        <v>2510879.02</v>
      </c>
    </row>
    <row r="64" spans="1:6" x14ac:dyDescent="0.25">
      <c r="A64" s="45"/>
      <c r="B64" s="45"/>
      <c r="C64" s="45"/>
      <c r="D64" s="46" t="s">
        <v>108</v>
      </c>
      <c r="E64" s="171">
        <v>2510879.02</v>
      </c>
      <c r="F64" s="175">
        <v>2510879.02</v>
      </c>
    </row>
    <row r="65" spans="1:6" x14ac:dyDescent="0.25">
      <c r="A65" s="45"/>
      <c r="B65" s="45"/>
      <c r="C65" s="45"/>
      <c r="D65" s="50" t="s">
        <v>109</v>
      </c>
      <c r="E65" s="171">
        <v>0</v>
      </c>
      <c r="F65" s="175">
        <v>0</v>
      </c>
    </row>
    <row r="66" spans="1:6" x14ac:dyDescent="0.25">
      <c r="A66" s="45"/>
      <c r="B66" s="45"/>
      <c r="C66" s="45"/>
      <c r="D66" s="46" t="s">
        <v>110</v>
      </c>
      <c r="E66" s="171">
        <v>0</v>
      </c>
      <c r="F66" s="175">
        <v>0</v>
      </c>
    </row>
    <row r="67" spans="1:6" x14ac:dyDescent="0.25">
      <c r="A67" s="45"/>
      <c r="B67" s="45"/>
      <c r="C67" s="45"/>
      <c r="D67" s="45"/>
      <c r="E67" s="169"/>
      <c r="F67" s="173"/>
    </row>
    <row r="68" spans="1:6" x14ac:dyDescent="0.25">
      <c r="A68" s="45"/>
      <c r="B68" s="45"/>
      <c r="C68" s="45"/>
      <c r="D68" s="52" t="s">
        <v>111</v>
      </c>
      <c r="E68" s="168">
        <v>12983626.27</v>
      </c>
      <c r="F68" s="172">
        <v>11268912.59</v>
      </c>
    </row>
    <row r="69" spans="1:6" x14ac:dyDescent="0.25">
      <c r="A69" s="53"/>
      <c r="B69" s="45"/>
      <c r="C69" s="45"/>
      <c r="D69" s="46" t="s">
        <v>112</v>
      </c>
      <c r="E69" s="171">
        <v>2332100.21</v>
      </c>
      <c r="F69" s="175">
        <v>156205.26</v>
      </c>
    </row>
    <row r="70" spans="1:6" x14ac:dyDescent="0.25">
      <c r="A70" s="53"/>
      <c r="B70" s="45"/>
      <c r="C70" s="45"/>
      <c r="D70" s="46" t="s">
        <v>113</v>
      </c>
      <c r="E70" s="171">
        <v>10651526.060000001</v>
      </c>
      <c r="F70" s="175">
        <v>11112707.33</v>
      </c>
    </row>
    <row r="71" spans="1:6" x14ac:dyDescent="0.25">
      <c r="A71" s="53"/>
      <c r="B71" s="45"/>
      <c r="C71" s="45"/>
      <c r="D71" s="46" t="s">
        <v>114</v>
      </c>
      <c r="E71" s="171">
        <v>0</v>
      </c>
      <c r="F71" s="175">
        <v>0</v>
      </c>
    </row>
    <row r="72" spans="1:6" x14ac:dyDescent="0.25">
      <c r="A72" s="53"/>
      <c r="B72" s="45"/>
      <c r="C72" s="45"/>
      <c r="D72" s="46" t="s">
        <v>115</v>
      </c>
      <c r="E72" s="171">
        <v>0</v>
      </c>
      <c r="F72" s="175">
        <v>0</v>
      </c>
    </row>
    <row r="73" spans="1:6" x14ac:dyDescent="0.25">
      <c r="A73" s="53"/>
      <c r="B73" s="45"/>
      <c r="C73" s="45"/>
      <c r="D73" s="46" t="s">
        <v>116</v>
      </c>
      <c r="E73" s="171">
        <v>0</v>
      </c>
      <c r="F73" s="175">
        <v>0</v>
      </c>
    </row>
    <row r="74" spans="1:6" x14ac:dyDescent="0.25">
      <c r="A74" s="53"/>
      <c r="B74" s="45"/>
      <c r="C74" s="45"/>
      <c r="D74" s="45"/>
      <c r="E74" s="169"/>
      <c r="F74" s="173"/>
    </row>
    <row r="75" spans="1:6" x14ac:dyDescent="0.25">
      <c r="A75" s="53"/>
      <c r="B75" s="45"/>
      <c r="C75" s="45"/>
      <c r="D75" s="52" t="s">
        <v>117</v>
      </c>
      <c r="E75" s="168">
        <v>0</v>
      </c>
      <c r="F75" s="172">
        <v>0</v>
      </c>
    </row>
    <row r="76" spans="1:6" x14ac:dyDescent="0.25">
      <c r="A76" s="53"/>
      <c r="B76" s="45"/>
      <c r="C76" s="45"/>
      <c r="D76" s="46" t="s">
        <v>118</v>
      </c>
      <c r="E76" s="171">
        <v>0</v>
      </c>
      <c r="F76" s="175">
        <v>0</v>
      </c>
    </row>
    <row r="77" spans="1:6" x14ac:dyDescent="0.25">
      <c r="A77" s="53"/>
      <c r="B77" s="45"/>
      <c r="C77" s="45"/>
      <c r="D77" s="46" t="s">
        <v>119</v>
      </c>
      <c r="E77" s="171">
        <v>0</v>
      </c>
      <c r="F77" s="175">
        <v>0</v>
      </c>
    </row>
    <row r="78" spans="1:6" x14ac:dyDescent="0.25">
      <c r="A78" s="53"/>
      <c r="B78" s="45"/>
      <c r="C78" s="45"/>
      <c r="D78" s="45"/>
      <c r="E78" s="169"/>
      <c r="F78" s="173"/>
    </row>
    <row r="79" spans="1:6" x14ac:dyDescent="0.25">
      <c r="A79" s="53"/>
      <c r="B79" s="45"/>
      <c r="C79" s="45"/>
      <c r="D79" s="2" t="s">
        <v>120</v>
      </c>
      <c r="E79" s="170">
        <v>15494505.289999999</v>
      </c>
      <c r="F79" s="174">
        <v>13779791.609999999</v>
      </c>
    </row>
    <row r="80" spans="1:6" x14ac:dyDescent="0.25">
      <c r="A80" s="53"/>
      <c r="B80" s="45"/>
      <c r="C80" s="45"/>
      <c r="D80" s="45"/>
      <c r="E80" s="169"/>
      <c r="F80" s="173"/>
    </row>
    <row r="81" spans="1:6" x14ac:dyDescent="0.25">
      <c r="A81" s="53"/>
      <c r="B81" s="45"/>
      <c r="C81" s="45"/>
      <c r="D81" s="2" t="s">
        <v>121</v>
      </c>
      <c r="E81" s="170">
        <v>19911253.439999998</v>
      </c>
      <c r="F81" s="174">
        <v>17709137.149999999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5" t="s">
        <v>447</v>
      </c>
      <c r="B1" s="207"/>
      <c r="C1" s="207"/>
      <c r="D1" s="207"/>
      <c r="E1" s="207"/>
      <c r="F1" s="207"/>
      <c r="G1" s="208"/>
    </row>
    <row r="2" spans="1:7" x14ac:dyDescent="0.25">
      <c r="A2" s="227" t="str">
        <f>'Formato 1'!A2</f>
        <v>Sistema Municipal de Agua Potable y Alcantarillado de Jaral del Progreso, Gto.</v>
      </c>
      <c r="B2" s="228"/>
      <c r="C2" s="228"/>
      <c r="D2" s="228"/>
      <c r="E2" s="228"/>
      <c r="F2" s="228"/>
      <c r="G2" s="229"/>
    </row>
    <row r="3" spans="1:7" x14ac:dyDescent="0.25">
      <c r="A3" s="224" t="s">
        <v>448</v>
      </c>
      <c r="B3" s="225"/>
      <c r="C3" s="225"/>
      <c r="D3" s="225"/>
      <c r="E3" s="225"/>
      <c r="F3" s="225"/>
      <c r="G3" s="226"/>
    </row>
    <row r="4" spans="1:7" x14ac:dyDescent="0.25">
      <c r="A4" s="224" t="s">
        <v>2</v>
      </c>
      <c r="B4" s="225"/>
      <c r="C4" s="225"/>
      <c r="D4" s="225"/>
      <c r="E4" s="225"/>
      <c r="F4" s="225"/>
      <c r="G4" s="226"/>
    </row>
    <row r="5" spans="1:7" x14ac:dyDescent="0.25">
      <c r="A5" s="218" t="s">
        <v>449</v>
      </c>
      <c r="B5" s="219"/>
      <c r="C5" s="219"/>
      <c r="D5" s="219"/>
      <c r="E5" s="219"/>
      <c r="F5" s="219"/>
      <c r="G5" s="220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5" t="s">
        <v>466</v>
      </c>
      <c r="B1" s="207"/>
      <c r="C1" s="207"/>
      <c r="D1" s="207"/>
      <c r="E1" s="207"/>
      <c r="F1" s="207"/>
      <c r="G1" s="208"/>
    </row>
    <row r="2" spans="1:7" x14ac:dyDescent="0.25">
      <c r="A2" s="227" t="str">
        <f>'Formato 1'!A2</f>
        <v>Sistema Municipal de Agua Potable y Alcantarillado de Jaral del Progreso, Gto.</v>
      </c>
      <c r="B2" s="228"/>
      <c r="C2" s="228"/>
      <c r="D2" s="228"/>
      <c r="E2" s="228"/>
      <c r="F2" s="228"/>
      <c r="G2" s="229"/>
    </row>
    <row r="3" spans="1:7" x14ac:dyDescent="0.25">
      <c r="A3" s="224" t="s">
        <v>467</v>
      </c>
      <c r="B3" s="225"/>
      <c r="C3" s="225"/>
      <c r="D3" s="225"/>
      <c r="E3" s="225"/>
      <c r="F3" s="225"/>
      <c r="G3" s="226"/>
    </row>
    <row r="4" spans="1:7" x14ac:dyDescent="0.25">
      <c r="A4" s="224" t="s">
        <v>2</v>
      </c>
      <c r="B4" s="225"/>
      <c r="C4" s="225"/>
      <c r="D4" s="225"/>
      <c r="E4" s="225"/>
      <c r="F4" s="225"/>
      <c r="G4" s="226"/>
    </row>
    <row r="5" spans="1:7" x14ac:dyDescent="0.25">
      <c r="A5" s="218" t="s">
        <v>449</v>
      </c>
      <c r="B5" s="219"/>
      <c r="C5" s="219"/>
      <c r="D5" s="219"/>
      <c r="E5" s="219"/>
      <c r="F5" s="219"/>
      <c r="G5" s="220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5" t="s">
        <v>482</v>
      </c>
      <c r="B1" s="207"/>
      <c r="C1" s="207"/>
      <c r="D1" s="207"/>
      <c r="E1" s="207"/>
      <c r="F1" s="207"/>
      <c r="G1" s="208"/>
    </row>
    <row r="2" spans="1:7" x14ac:dyDescent="0.25">
      <c r="A2" s="227" t="str">
        <f>'Formato 1'!A2</f>
        <v>Sistema Municipal de Agua Potable y Alcantarillado de Jaral del Progreso, Gto.</v>
      </c>
      <c r="B2" s="228"/>
      <c r="C2" s="228"/>
      <c r="D2" s="228"/>
      <c r="E2" s="228"/>
      <c r="F2" s="228"/>
      <c r="G2" s="229"/>
    </row>
    <row r="3" spans="1:7" x14ac:dyDescent="0.25">
      <c r="A3" s="224" t="s">
        <v>483</v>
      </c>
      <c r="B3" s="225"/>
      <c r="C3" s="225"/>
      <c r="D3" s="225"/>
      <c r="E3" s="225"/>
      <c r="F3" s="225"/>
      <c r="G3" s="226"/>
    </row>
    <row r="4" spans="1:7" x14ac:dyDescent="0.25">
      <c r="A4" s="224" t="s">
        <v>2</v>
      </c>
      <c r="B4" s="225"/>
      <c r="C4" s="225"/>
      <c r="D4" s="225"/>
      <c r="E4" s="225"/>
      <c r="F4" s="225"/>
      <c r="G4" s="226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J14" sqref="J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5" t="s">
        <v>507</v>
      </c>
      <c r="B1" s="207"/>
      <c r="C1" s="207"/>
      <c r="D1" s="207"/>
      <c r="E1" s="207"/>
      <c r="F1" s="207"/>
      <c r="G1" s="208"/>
    </row>
    <row r="2" spans="1:7" x14ac:dyDescent="0.25">
      <c r="A2" s="227" t="str">
        <f>'Formato 1'!A2</f>
        <v>Sistema Municipal de Agua Potable y Alcantarillado de Jaral del Progreso, Gto.</v>
      </c>
      <c r="B2" s="228"/>
      <c r="C2" s="228"/>
      <c r="D2" s="228"/>
      <c r="E2" s="228"/>
      <c r="F2" s="228"/>
      <c r="G2" s="229"/>
    </row>
    <row r="3" spans="1:7" x14ac:dyDescent="0.25">
      <c r="A3" s="224" t="s">
        <v>508</v>
      </c>
      <c r="B3" s="225"/>
      <c r="C3" s="225"/>
      <c r="D3" s="225"/>
      <c r="E3" s="225"/>
      <c r="F3" s="225"/>
      <c r="G3" s="226"/>
    </row>
    <row r="4" spans="1:7" x14ac:dyDescent="0.25">
      <c r="A4" s="224" t="s">
        <v>2</v>
      </c>
      <c r="B4" s="225"/>
      <c r="C4" s="225"/>
      <c r="D4" s="225"/>
      <c r="E4" s="225"/>
      <c r="F4" s="225"/>
      <c r="G4" s="226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-15530037.329999998</v>
      </c>
      <c r="G6" s="119">
        <f t="shared" si="0"/>
        <v>-27307539.239999998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205">
        <v>-6945743.1500000004</v>
      </c>
      <c r="G7" s="205">
        <v>-11465756.57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205">
        <v>-1454056.37</v>
      </c>
      <c r="G8" s="205">
        <v>-2168839.8199999998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205">
        <v>-7130237.8099999996</v>
      </c>
      <c r="G9" s="205">
        <v>-11044754.58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205">
        <v>0</v>
      </c>
      <c r="G10" s="20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205">
        <v>0</v>
      </c>
      <c r="G11" s="205">
        <v>-177500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205">
        <v>0</v>
      </c>
      <c r="G12" s="205">
        <v>-2000688.27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205">
        <v>0</v>
      </c>
      <c r="G13" s="205">
        <v>-450000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205">
        <v>0</v>
      </c>
      <c r="G14" s="20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205">
        <v>0</v>
      </c>
      <c r="G15" s="20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-15530037.329999998</v>
      </c>
      <c r="G28" s="119">
        <f t="shared" si="2"/>
        <v>-27307539.239999998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5" t="s">
        <v>511</v>
      </c>
      <c r="B1" s="207"/>
      <c r="C1" s="207"/>
      <c r="D1" s="207"/>
      <c r="E1" s="207"/>
      <c r="F1" s="207"/>
    </row>
    <row r="2" spans="1:6" x14ac:dyDescent="0.25">
      <c r="A2" s="227" t="str">
        <f>'Formato 1'!A2</f>
        <v>Sistema Municipal de Agua Potable y Alcantarillado de Jaral del Progreso, Gto.</v>
      </c>
      <c r="B2" s="228"/>
      <c r="C2" s="228"/>
      <c r="D2" s="228"/>
      <c r="E2" s="228"/>
      <c r="F2" s="229"/>
    </row>
    <row r="3" spans="1:6" x14ac:dyDescent="0.25">
      <c r="A3" s="224" t="s">
        <v>512</v>
      </c>
      <c r="B3" s="225"/>
      <c r="C3" s="225"/>
      <c r="D3" s="225"/>
      <c r="E3" s="225"/>
      <c r="F3" s="226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32" t="s">
        <v>447</v>
      </c>
      <c r="B1" s="232"/>
      <c r="C1" s="232"/>
      <c r="D1" s="232"/>
      <c r="E1" s="232"/>
      <c r="F1" s="232"/>
      <c r="G1" s="232"/>
    </row>
    <row r="2" spans="1:7" x14ac:dyDescent="0.25">
      <c r="A2" s="128" t="str">
        <f>'Formato 1'!A2</f>
        <v>Sistema Municipal de Agua Potable y Alcantarillado de Jaral del Progreso,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30" t="s">
        <v>450</v>
      </c>
      <c r="B6" s="36">
        <v>2022</v>
      </c>
      <c r="C6" s="230">
        <f>+B6+1</f>
        <v>2023</v>
      </c>
      <c r="D6" s="230">
        <f>+C6+1</f>
        <v>2024</v>
      </c>
      <c r="E6" s="230">
        <f>+D6+1</f>
        <v>2025</v>
      </c>
      <c r="F6" s="230">
        <f>+E6+1</f>
        <v>2026</v>
      </c>
      <c r="G6" s="230">
        <f>+F6+1</f>
        <v>2027</v>
      </c>
    </row>
    <row r="7" spans="1:7" ht="83.25" customHeight="1" x14ac:dyDescent="0.25">
      <c r="A7" s="231"/>
      <c r="B7" s="70" t="s">
        <v>451</v>
      </c>
      <c r="C7" s="231"/>
      <c r="D7" s="231"/>
      <c r="E7" s="231"/>
      <c r="F7" s="231"/>
      <c r="G7" s="231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33" t="s">
        <v>466</v>
      </c>
      <c r="B1" s="233"/>
      <c r="C1" s="233"/>
      <c r="D1" s="233"/>
      <c r="E1" s="233"/>
      <c r="F1" s="233"/>
      <c r="G1" s="233"/>
    </row>
    <row r="2" spans="1:7" x14ac:dyDescent="0.25">
      <c r="A2" s="128" t="str">
        <f>'Formato 1'!A2</f>
        <v>Sistema Municipal de Agua Potable y Alcantarillado de Jaral del Progreso,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34" t="s">
        <v>468</v>
      </c>
      <c r="B6" s="36">
        <v>2022</v>
      </c>
      <c r="C6" s="230">
        <f>+B6+1</f>
        <v>2023</v>
      </c>
      <c r="D6" s="230">
        <f>+C6+1</f>
        <v>2024</v>
      </c>
      <c r="E6" s="230">
        <f>+D6+1</f>
        <v>2025</v>
      </c>
      <c r="F6" s="230">
        <f>+E6+1</f>
        <v>2026</v>
      </c>
      <c r="G6" s="230">
        <f>+F6+1</f>
        <v>2027</v>
      </c>
    </row>
    <row r="7" spans="1:7" ht="57.75" customHeight="1" x14ac:dyDescent="0.25">
      <c r="A7" s="235"/>
      <c r="B7" s="37" t="s">
        <v>451</v>
      </c>
      <c r="C7" s="231"/>
      <c r="D7" s="231"/>
      <c r="E7" s="231"/>
      <c r="F7" s="231"/>
      <c r="G7" s="231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33" t="s">
        <v>482</v>
      </c>
      <c r="B1" s="233"/>
      <c r="C1" s="233"/>
      <c r="D1" s="233"/>
      <c r="E1" s="233"/>
      <c r="F1" s="233"/>
      <c r="G1" s="233"/>
    </row>
    <row r="2" spans="1:7" x14ac:dyDescent="0.25">
      <c r="A2" s="128" t="str">
        <f>'Formato 1'!A2</f>
        <v>Sistema Municipal de Agua Potable y Alcantarillado de Jaral del Progreso,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37" t="s">
        <v>450</v>
      </c>
      <c r="B5" s="238">
        <v>2017</v>
      </c>
      <c r="C5" s="238">
        <f>+B5+1</f>
        <v>2018</v>
      </c>
      <c r="D5" s="238">
        <f>+C5+1</f>
        <v>2019</v>
      </c>
      <c r="E5" s="238">
        <f>+D5+1</f>
        <v>2020</v>
      </c>
      <c r="F5" s="238">
        <f>+E5+1</f>
        <v>2021</v>
      </c>
      <c r="G5" s="36">
        <f>+F5+1</f>
        <v>2022</v>
      </c>
    </row>
    <row r="6" spans="1:7" ht="32.25" x14ac:dyDescent="0.25">
      <c r="A6" s="214"/>
      <c r="B6" s="239"/>
      <c r="C6" s="239"/>
      <c r="D6" s="239"/>
      <c r="E6" s="239"/>
      <c r="F6" s="239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36" t="s">
        <v>505</v>
      </c>
      <c r="B39" s="236"/>
      <c r="C39" s="236"/>
      <c r="D39" s="236"/>
      <c r="E39" s="236"/>
      <c r="F39" s="236"/>
      <c r="G39" s="236"/>
    </row>
    <row r="40" spans="1:7" x14ac:dyDescent="0.25">
      <c r="A40" s="236" t="s">
        <v>506</v>
      </c>
      <c r="B40" s="236"/>
      <c r="C40" s="236"/>
      <c r="D40" s="236"/>
      <c r="E40" s="236"/>
      <c r="F40" s="236"/>
      <c r="G40" s="23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33" t="s">
        <v>507</v>
      </c>
      <c r="B1" s="233"/>
      <c r="C1" s="233"/>
      <c r="D1" s="233"/>
      <c r="E1" s="233"/>
      <c r="F1" s="233"/>
      <c r="G1" s="233"/>
    </row>
    <row r="2" spans="1:7" x14ac:dyDescent="0.25">
      <c r="A2" s="128" t="str">
        <f>'Formato 1'!A2</f>
        <v>Sistema Municipal de Agua Potable y Alcantarillado de Jaral del Progreso,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40" t="s">
        <v>468</v>
      </c>
      <c r="B5" s="238">
        <v>2017</v>
      </c>
      <c r="C5" s="238">
        <f>+B5+1</f>
        <v>2018</v>
      </c>
      <c r="D5" s="238">
        <f>+C5+1</f>
        <v>2019</v>
      </c>
      <c r="E5" s="238">
        <f>+D5+1</f>
        <v>2020</v>
      </c>
      <c r="F5" s="238">
        <f>+E5+1</f>
        <v>2021</v>
      </c>
      <c r="G5" s="36">
        <v>2022</v>
      </c>
    </row>
    <row r="6" spans="1:7" ht="48.75" customHeight="1" x14ac:dyDescent="0.25">
      <c r="A6" s="241"/>
      <c r="B6" s="239"/>
      <c r="C6" s="239"/>
      <c r="D6" s="239"/>
      <c r="E6" s="239"/>
      <c r="F6" s="239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36" t="s">
        <v>505</v>
      </c>
      <c r="B32" s="236"/>
      <c r="C32" s="236"/>
      <c r="D32" s="236"/>
      <c r="E32" s="236"/>
      <c r="F32" s="236"/>
      <c r="G32" s="236"/>
    </row>
    <row r="33" spans="1:7" x14ac:dyDescent="0.25">
      <c r="A33" s="236" t="s">
        <v>506</v>
      </c>
      <c r="B33" s="236"/>
      <c r="C33" s="236"/>
      <c r="D33" s="236"/>
      <c r="E33" s="236"/>
      <c r="F33" s="236"/>
      <c r="G33" s="23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42" t="s">
        <v>511</v>
      </c>
      <c r="B1" s="242"/>
      <c r="C1" s="242"/>
      <c r="D1" s="242"/>
      <c r="E1" s="242"/>
      <c r="F1" s="242"/>
    </row>
    <row r="2" spans="1:6" ht="20.100000000000001" customHeight="1" x14ac:dyDescent="0.25">
      <c r="A2" s="110" t="str">
        <f>'Formato 1'!A2</f>
        <v>Sistema Municipal de Agua Potable y Alcantarillado de Jaral del Progreso,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J19" sqref="J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6" t="s">
        <v>122</v>
      </c>
      <c r="B1" s="207"/>
      <c r="C1" s="207"/>
      <c r="D1" s="207"/>
      <c r="E1" s="207"/>
      <c r="F1" s="207"/>
      <c r="G1" s="207"/>
      <c r="H1" s="208"/>
    </row>
    <row r="2" spans="1:8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76">
        <v>3929345.54</v>
      </c>
      <c r="C18" s="108"/>
      <c r="D18" s="108"/>
      <c r="E18" s="108"/>
      <c r="F18" s="177">
        <v>4416748.1500000004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3929345.54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4416748.1500000004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09" t="s">
        <v>151</v>
      </c>
      <c r="B33" s="209"/>
      <c r="C33" s="209"/>
      <c r="D33" s="209"/>
      <c r="E33" s="209"/>
      <c r="F33" s="209"/>
      <c r="G33" s="209"/>
      <c r="H33" s="209"/>
    </row>
    <row r="34" spans="1:8" ht="14.45" customHeight="1" x14ac:dyDescent="0.25">
      <c r="A34" s="209"/>
      <c r="B34" s="209"/>
      <c r="C34" s="209"/>
      <c r="D34" s="209"/>
      <c r="E34" s="209"/>
      <c r="F34" s="209"/>
      <c r="G34" s="209"/>
      <c r="H34" s="209"/>
    </row>
    <row r="35" spans="1:8" ht="14.45" customHeight="1" x14ac:dyDescent="0.25">
      <c r="A35" s="209"/>
      <c r="B35" s="209"/>
      <c r="C35" s="209"/>
      <c r="D35" s="209"/>
      <c r="E35" s="209"/>
      <c r="F35" s="209"/>
      <c r="G35" s="209"/>
      <c r="H35" s="209"/>
    </row>
    <row r="36" spans="1:8" ht="14.45" customHeight="1" x14ac:dyDescent="0.25">
      <c r="A36" s="209"/>
      <c r="B36" s="209"/>
      <c r="C36" s="209"/>
      <c r="D36" s="209"/>
      <c r="E36" s="209"/>
      <c r="F36" s="209"/>
      <c r="G36" s="209"/>
      <c r="H36" s="209"/>
    </row>
    <row r="37" spans="1:8" ht="14.45" customHeight="1" x14ac:dyDescent="0.25">
      <c r="A37" s="209"/>
      <c r="B37" s="209"/>
      <c r="C37" s="209"/>
      <c r="D37" s="209"/>
      <c r="E37" s="209"/>
      <c r="F37" s="209"/>
      <c r="G37" s="209"/>
      <c r="H37" s="209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6" t="s">
        <v>162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598</v>
      </c>
      <c r="J6" s="1" t="s">
        <v>599</v>
      </c>
      <c r="K6" s="1" t="s">
        <v>600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3" zoomScale="75" zoomScaleNormal="75" workbookViewId="0">
      <selection activeCell="B14" sqref="B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6" t="s">
        <v>183</v>
      </c>
      <c r="B1" s="207"/>
      <c r="C1" s="207"/>
      <c r="D1" s="208"/>
    </row>
    <row r="2" spans="1:4" x14ac:dyDescent="0.25">
      <c r="A2" s="110" t="str">
        <f>'Formato 1'!A2</f>
        <v>Sistema Municipal de Agua Potable y Alcantarillado de Jaral del Progreso,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31301010</v>
      </c>
      <c r="C8" s="14">
        <f>SUM(C9:C11)</f>
        <v>13610511.18</v>
      </c>
      <c r="D8" s="14">
        <f>SUM(D9:D11)</f>
        <v>13610511.189999999</v>
      </c>
    </row>
    <row r="9" spans="1:4" x14ac:dyDescent="0.25">
      <c r="A9" s="58" t="s">
        <v>189</v>
      </c>
      <c r="B9" s="178">
        <v>31301010</v>
      </c>
      <c r="C9" s="178">
        <v>13610511.18</v>
      </c>
      <c r="D9" s="178">
        <v>13610511.189999999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31301010</v>
      </c>
      <c r="C13" s="14">
        <f>C14+C15</f>
        <v>12279099.24</v>
      </c>
      <c r="D13" s="14">
        <f>D14+D15</f>
        <v>12226253.25</v>
      </c>
    </row>
    <row r="14" spans="1:4" x14ac:dyDescent="0.25">
      <c r="A14" s="58" t="s">
        <v>193</v>
      </c>
      <c r="B14" s="179">
        <v>31301010</v>
      </c>
      <c r="C14" s="179">
        <v>12279099.24</v>
      </c>
      <c r="D14" s="179">
        <v>12226253.25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1331411.9399999995</v>
      </c>
      <c r="D21" s="14">
        <f>D8-D13+D17</f>
        <v>1384257.9399999995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1331411.9399999995</v>
      </c>
      <c r="D23" s="14">
        <f>D21-D11</f>
        <v>1384257.9399999995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1331411.9399999995</v>
      </c>
      <c r="D25" s="14">
        <f>D23-D17</f>
        <v>1384257.9399999995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1331411.9399999995</v>
      </c>
      <c r="D33" s="4">
        <f>D25+D29</f>
        <v>1384257.9399999995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31301010</v>
      </c>
      <c r="C48" s="96">
        <f>C9</f>
        <v>13610511.18</v>
      </c>
      <c r="D48" s="96">
        <f>D9</f>
        <v>13610511.189999999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31301010</v>
      </c>
      <c r="C53" s="47">
        <f>C14</f>
        <v>12279099.24</v>
      </c>
      <c r="D53" s="47">
        <f>D14</f>
        <v>12226253.25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1331411.9399999995</v>
      </c>
      <c r="D57" s="4">
        <f>D48+D49-D53+D55</f>
        <v>1384257.9399999995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1331411.9399999995</v>
      </c>
      <c r="D59" s="4">
        <f>D57-D49</f>
        <v>1384257.9399999995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9" zoomScale="75" zoomScaleNormal="75" workbookViewId="0">
      <selection activeCell="B9" sqref="B9:F3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6" t="s">
        <v>224</v>
      </c>
      <c r="B1" s="207"/>
      <c r="C1" s="207"/>
      <c r="D1" s="207"/>
      <c r="E1" s="207"/>
      <c r="F1" s="207"/>
      <c r="G1" s="208"/>
    </row>
    <row r="2" spans="1:7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10" t="s">
        <v>226</v>
      </c>
      <c r="B6" s="212" t="s">
        <v>227</v>
      </c>
      <c r="C6" s="212"/>
      <c r="D6" s="212"/>
      <c r="E6" s="212"/>
      <c r="F6" s="212"/>
      <c r="G6" s="212" t="s">
        <v>228</v>
      </c>
    </row>
    <row r="7" spans="1:7" ht="30" x14ac:dyDescent="0.25">
      <c r="A7" s="211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12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81">
        <v>0</v>
      </c>
      <c r="C9" s="181">
        <v>0</v>
      </c>
      <c r="D9" s="180">
        <v>0</v>
      </c>
      <c r="E9" s="181">
        <v>0</v>
      </c>
      <c r="F9" s="181">
        <v>0</v>
      </c>
      <c r="G9" s="47">
        <f>F9-B9</f>
        <v>0</v>
      </c>
    </row>
    <row r="10" spans="1:7" x14ac:dyDescent="0.25">
      <c r="A10" s="58" t="s">
        <v>235</v>
      </c>
      <c r="B10" s="181">
        <v>0</v>
      </c>
      <c r="C10" s="181">
        <v>0</v>
      </c>
      <c r="D10" s="180">
        <v>0</v>
      </c>
      <c r="E10" s="181">
        <v>0</v>
      </c>
      <c r="F10" s="181">
        <v>0</v>
      </c>
      <c r="G10" s="47">
        <f>F10-B10</f>
        <v>0</v>
      </c>
    </row>
    <row r="11" spans="1:7" x14ac:dyDescent="0.25">
      <c r="A11" s="58" t="s">
        <v>236</v>
      </c>
      <c r="B11" s="181">
        <v>0</v>
      </c>
      <c r="C11" s="181">
        <v>0</v>
      </c>
      <c r="D11" s="180">
        <v>0</v>
      </c>
      <c r="E11" s="181">
        <v>0</v>
      </c>
      <c r="F11" s="181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181">
        <v>0</v>
      </c>
      <c r="C12" s="181">
        <v>0</v>
      </c>
      <c r="D12" s="180">
        <v>0</v>
      </c>
      <c r="E12" s="181">
        <v>0</v>
      </c>
      <c r="F12" s="181">
        <v>0</v>
      </c>
      <c r="G12" s="47">
        <f t="shared" si="0"/>
        <v>0</v>
      </c>
    </row>
    <row r="13" spans="1:7" x14ac:dyDescent="0.25">
      <c r="A13" s="58" t="s">
        <v>238</v>
      </c>
      <c r="B13" s="181">
        <v>260000</v>
      </c>
      <c r="C13" s="181">
        <v>0</v>
      </c>
      <c r="D13" s="180">
        <v>260000</v>
      </c>
      <c r="E13" s="181">
        <v>38361.5</v>
      </c>
      <c r="F13" s="181">
        <v>38361.5</v>
      </c>
      <c r="G13" s="47">
        <f t="shared" si="0"/>
        <v>-221638.5</v>
      </c>
    </row>
    <row r="14" spans="1:7" x14ac:dyDescent="0.25">
      <c r="A14" s="58" t="s">
        <v>239</v>
      </c>
      <c r="B14" s="181">
        <v>0</v>
      </c>
      <c r="C14" s="181">
        <v>0</v>
      </c>
      <c r="D14" s="180">
        <v>0</v>
      </c>
      <c r="E14" s="181">
        <v>0</v>
      </c>
      <c r="F14" s="181">
        <v>0</v>
      </c>
      <c r="G14" s="47">
        <f t="shared" si="0"/>
        <v>0</v>
      </c>
    </row>
    <row r="15" spans="1:7" x14ac:dyDescent="0.25">
      <c r="A15" s="58" t="s">
        <v>240</v>
      </c>
      <c r="B15" s="181">
        <v>31041010</v>
      </c>
      <c r="C15" s="181">
        <v>0</v>
      </c>
      <c r="D15" s="180">
        <v>31041010</v>
      </c>
      <c r="E15" s="181">
        <v>13572149.68</v>
      </c>
      <c r="F15" s="181">
        <v>13572149.689999999</v>
      </c>
      <c r="G15" s="47">
        <f t="shared" si="0"/>
        <v>-17468860.310000002</v>
      </c>
    </row>
    <row r="16" spans="1:7" x14ac:dyDescent="0.25">
      <c r="A16" s="92" t="s">
        <v>241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47">
        <f t="shared" ref="G16" si="1">SUM(G17:G27)</f>
        <v>0</v>
      </c>
    </row>
    <row r="17" spans="1:7" x14ac:dyDescent="0.25">
      <c r="A17" s="77" t="s">
        <v>242</v>
      </c>
      <c r="B17" s="181">
        <v>0</v>
      </c>
      <c r="C17" s="181">
        <v>0</v>
      </c>
      <c r="D17" s="180">
        <v>0</v>
      </c>
      <c r="E17" s="181">
        <v>0</v>
      </c>
      <c r="F17" s="181">
        <v>0</v>
      </c>
      <c r="G17" s="47">
        <f>F17-B17</f>
        <v>0</v>
      </c>
    </row>
    <row r="18" spans="1:7" x14ac:dyDescent="0.25">
      <c r="A18" s="77" t="s">
        <v>243</v>
      </c>
      <c r="B18" s="181">
        <v>0</v>
      </c>
      <c r="C18" s="181">
        <v>0</v>
      </c>
      <c r="D18" s="180">
        <v>0</v>
      </c>
      <c r="E18" s="181">
        <v>0</v>
      </c>
      <c r="F18" s="181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181">
        <v>0</v>
      </c>
      <c r="C19" s="181">
        <v>0</v>
      </c>
      <c r="D19" s="180">
        <v>0</v>
      </c>
      <c r="E19" s="181">
        <v>0</v>
      </c>
      <c r="F19" s="181">
        <v>0</v>
      </c>
      <c r="G19" s="47">
        <f t="shared" si="2"/>
        <v>0</v>
      </c>
    </row>
    <row r="20" spans="1:7" x14ac:dyDescent="0.25">
      <c r="A20" s="77" t="s">
        <v>245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47">
        <f t="shared" si="2"/>
        <v>0</v>
      </c>
    </row>
    <row r="21" spans="1:7" x14ac:dyDescent="0.25">
      <c r="A21" s="77" t="s">
        <v>246</v>
      </c>
      <c r="B21" s="180">
        <v>0</v>
      </c>
      <c r="C21" s="180">
        <v>0</v>
      </c>
      <c r="D21" s="180">
        <v>0</v>
      </c>
      <c r="E21" s="180">
        <v>0</v>
      </c>
      <c r="F21" s="180">
        <v>0</v>
      </c>
      <c r="G21" s="47">
        <f t="shared" si="2"/>
        <v>0</v>
      </c>
    </row>
    <row r="22" spans="1:7" x14ac:dyDescent="0.25">
      <c r="A22" s="77" t="s">
        <v>247</v>
      </c>
      <c r="B22" s="181">
        <v>0</v>
      </c>
      <c r="C22" s="181">
        <v>0</v>
      </c>
      <c r="D22" s="180">
        <v>0</v>
      </c>
      <c r="E22" s="181">
        <v>0</v>
      </c>
      <c r="F22" s="181">
        <v>0</v>
      </c>
      <c r="G22" s="47">
        <f t="shared" si="2"/>
        <v>0</v>
      </c>
    </row>
    <row r="23" spans="1:7" x14ac:dyDescent="0.25">
      <c r="A23" s="77" t="s">
        <v>248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47">
        <f t="shared" si="2"/>
        <v>0</v>
      </c>
    </row>
    <row r="24" spans="1:7" x14ac:dyDescent="0.25">
      <c r="A24" s="77" t="s">
        <v>249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47">
        <f t="shared" si="2"/>
        <v>0</v>
      </c>
    </row>
    <row r="25" spans="1:7" x14ac:dyDescent="0.25">
      <c r="A25" s="77" t="s">
        <v>250</v>
      </c>
      <c r="B25" s="181">
        <v>0</v>
      </c>
      <c r="C25" s="181">
        <v>0</v>
      </c>
      <c r="D25" s="180">
        <v>0</v>
      </c>
      <c r="E25" s="181">
        <v>0</v>
      </c>
      <c r="F25" s="181">
        <v>0</v>
      </c>
      <c r="G25" s="47">
        <f t="shared" si="2"/>
        <v>0</v>
      </c>
    </row>
    <row r="26" spans="1:7" x14ac:dyDescent="0.25">
      <c r="A26" s="77" t="s">
        <v>251</v>
      </c>
      <c r="B26" s="181">
        <v>0</v>
      </c>
      <c r="C26" s="181">
        <v>0</v>
      </c>
      <c r="D26" s="180">
        <v>0</v>
      </c>
      <c r="E26" s="181">
        <v>0</v>
      </c>
      <c r="F26" s="181">
        <v>0</v>
      </c>
      <c r="G26" s="47">
        <f t="shared" si="2"/>
        <v>0</v>
      </c>
    </row>
    <row r="27" spans="1:7" x14ac:dyDescent="0.25">
      <c r="A27" s="77" t="s">
        <v>252</v>
      </c>
      <c r="B27" s="181">
        <v>0</v>
      </c>
      <c r="C27" s="181">
        <v>0</v>
      </c>
      <c r="D27" s="180">
        <v>0</v>
      </c>
      <c r="E27" s="181">
        <v>0</v>
      </c>
      <c r="F27" s="181">
        <v>0</v>
      </c>
      <c r="G27" s="47">
        <f t="shared" si="2"/>
        <v>0</v>
      </c>
    </row>
    <row r="28" spans="1:7" x14ac:dyDescent="0.25">
      <c r="A28" s="58" t="s">
        <v>253</v>
      </c>
      <c r="B28" s="180">
        <v>0</v>
      </c>
      <c r="C28" s="180">
        <v>0</v>
      </c>
      <c r="D28" s="180">
        <v>0</v>
      </c>
      <c r="E28" s="180">
        <v>0</v>
      </c>
      <c r="F28" s="180">
        <v>0</v>
      </c>
      <c r="G28" s="47">
        <f t="shared" ref="G28" si="3">SUM(G29:G33)</f>
        <v>0</v>
      </c>
    </row>
    <row r="29" spans="1:7" x14ac:dyDescent="0.25">
      <c r="A29" s="77" t="s">
        <v>254</v>
      </c>
      <c r="B29" s="181">
        <v>0</v>
      </c>
      <c r="C29" s="181">
        <v>0</v>
      </c>
      <c r="D29" s="180">
        <v>0</v>
      </c>
      <c r="E29" s="181">
        <v>0</v>
      </c>
      <c r="F29" s="181">
        <v>0</v>
      </c>
      <c r="G29" s="47">
        <f>F29-B29</f>
        <v>0</v>
      </c>
    </row>
    <row r="30" spans="1:7" x14ac:dyDescent="0.25">
      <c r="A30" s="77" t="s">
        <v>255</v>
      </c>
      <c r="B30" s="181">
        <v>0</v>
      </c>
      <c r="C30" s="181">
        <v>0</v>
      </c>
      <c r="D30" s="180">
        <v>0</v>
      </c>
      <c r="E30" s="181">
        <v>0</v>
      </c>
      <c r="F30" s="181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181">
        <v>0</v>
      </c>
      <c r="C31" s="181">
        <v>0</v>
      </c>
      <c r="D31" s="180">
        <v>0</v>
      </c>
      <c r="E31" s="181">
        <v>0</v>
      </c>
      <c r="F31" s="181">
        <v>0</v>
      </c>
      <c r="G31" s="47">
        <f t="shared" si="4"/>
        <v>0</v>
      </c>
    </row>
    <row r="32" spans="1:7" x14ac:dyDescent="0.25">
      <c r="A32" s="77" t="s">
        <v>257</v>
      </c>
      <c r="B32" s="180">
        <v>0</v>
      </c>
      <c r="C32" s="180">
        <v>0</v>
      </c>
      <c r="D32" s="180">
        <v>0</v>
      </c>
      <c r="E32" s="180">
        <v>0</v>
      </c>
      <c r="F32" s="180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181">
        <v>0</v>
      </c>
      <c r="C33" s="181">
        <v>0</v>
      </c>
      <c r="D33" s="180">
        <v>0</v>
      </c>
      <c r="E33" s="181">
        <v>0</v>
      </c>
      <c r="F33" s="181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81">
        <v>0</v>
      </c>
      <c r="C34" s="181">
        <v>0</v>
      </c>
      <c r="D34" s="180">
        <v>0</v>
      </c>
      <c r="E34" s="181">
        <v>0</v>
      </c>
      <c r="F34" s="181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180">
        <v>0</v>
      </c>
      <c r="C35" s="180">
        <v>0</v>
      </c>
      <c r="D35" s="180">
        <v>0</v>
      </c>
      <c r="E35" s="180">
        <v>0</v>
      </c>
      <c r="F35" s="180">
        <v>0</v>
      </c>
      <c r="G35" s="47">
        <f t="shared" ref="G35" si="5">G36</f>
        <v>0</v>
      </c>
    </row>
    <row r="36" spans="1:7" ht="14.45" customHeight="1" x14ac:dyDescent="0.25">
      <c r="A36" s="77" t="s">
        <v>261</v>
      </c>
      <c r="B36" s="181">
        <v>0</v>
      </c>
      <c r="C36" s="181">
        <v>0</v>
      </c>
      <c r="D36" s="180">
        <v>0</v>
      </c>
      <c r="E36" s="181">
        <v>0</v>
      </c>
      <c r="F36" s="181">
        <v>0</v>
      </c>
      <c r="G36" s="47">
        <f>F36-B36</f>
        <v>0</v>
      </c>
    </row>
    <row r="37" spans="1:7" ht="14.45" customHeight="1" x14ac:dyDescent="0.25">
      <c r="A37" s="58" t="s">
        <v>262</v>
      </c>
      <c r="B37" s="180">
        <v>0</v>
      </c>
      <c r="C37" s="180">
        <v>0</v>
      </c>
      <c r="D37" s="180">
        <v>0</v>
      </c>
      <c r="E37" s="180">
        <v>0</v>
      </c>
      <c r="F37" s="180">
        <v>0</v>
      </c>
      <c r="G37" s="47">
        <f t="shared" ref="G37" si="6">G38+G39</f>
        <v>0</v>
      </c>
    </row>
    <row r="38" spans="1:7" x14ac:dyDescent="0.25">
      <c r="A38" s="77" t="s">
        <v>263</v>
      </c>
      <c r="B38" s="180">
        <v>0</v>
      </c>
      <c r="C38" s="180">
        <v>0</v>
      </c>
      <c r="D38" s="180">
        <v>0</v>
      </c>
      <c r="E38" s="180">
        <v>0</v>
      </c>
      <c r="F38" s="180">
        <v>0</v>
      </c>
      <c r="G38" s="47">
        <f>F38-B38</f>
        <v>0</v>
      </c>
    </row>
    <row r="39" spans="1:7" x14ac:dyDescent="0.25">
      <c r="A39" s="77" t="s">
        <v>264</v>
      </c>
      <c r="B39" s="180">
        <v>0</v>
      </c>
      <c r="C39" s="180">
        <v>0</v>
      </c>
      <c r="D39" s="180">
        <v>0</v>
      </c>
      <c r="E39" s="180">
        <v>0</v>
      </c>
      <c r="F39" s="180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31301010</v>
      </c>
      <c r="C41" s="4">
        <f t="shared" si="7"/>
        <v>0</v>
      </c>
      <c r="D41" s="4">
        <f t="shared" si="7"/>
        <v>31301010</v>
      </c>
      <c r="E41" s="4">
        <f t="shared" si="7"/>
        <v>13610511.18</v>
      </c>
      <c r="F41" s="4">
        <f t="shared" si="7"/>
        <v>13610511.189999999</v>
      </c>
      <c r="G41" s="4">
        <f t="shared" si="7"/>
        <v>-17690498.810000002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31301010</v>
      </c>
      <c r="C70" s="4">
        <f t="shared" si="16"/>
        <v>0</v>
      </c>
      <c r="D70" s="4">
        <f t="shared" si="16"/>
        <v>31301010</v>
      </c>
      <c r="E70" s="4">
        <f t="shared" si="16"/>
        <v>13610511.18</v>
      </c>
      <c r="F70" s="4">
        <f t="shared" si="16"/>
        <v>13610511.189999999</v>
      </c>
      <c r="G70" s="4">
        <f t="shared" si="16"/>
        <v>-17690498.810000002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58 B60:F75 G9:G15 G60:G76 G55:G58 G38:G53" unlockedFormula="1"/>
    <ignoredError sqref="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4" zoomScale="75" zoomScaleNormal="75" workbookViewId="0">
      <selection activeCell="B70" sqref="B70:F7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5" t="s">
        <v>295</v>
      </c>
      <c r="B1" s="207"/>
      <c r="C1" s="207"/>
      <c r="D1" s="207"/>
      <c r="E1" s="207"/>
      <c r="F1" s="207"/>
      <c r="G1" s="208"/>
    </row>
    <row r="2" spans="1:7" x14ac:dyDescent="0.25">
      <c r="A2" s="125" t="str">
        <f>'Formato 1'!A2</f>
        <v>Sistema Municipal de Agua Potable y Alcantarillado de Jaral del Progreso,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13" t="s">
        <v>4</v>
      </c>
      <c r="B7" s="213" t="s">
        <v>298</v>
      </c>
      <c r="C7" s="213"/>
      <c r="D7" s="213"/>
      <c r="E7" s="213"/>
      <c r="F7" s="213"/>
      <c r="G7" s="214" t="s">
        <v>299</v>
      </c>
    </row>
    <row r="8" spans="1:7" ht="30" x14ac:dyDescent="0.25">
      <c r="A8" s="213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13"/>
    </row>
    <row r="9" spans="1:7" x14ac:dyDescent="0.25">
      <c r="A9" s="27" t="s">
        <v>304</v>
      </c>
      <c r="B9" s="83">
        <f t="shared" ref="B9:G9" si="0">SUM(B10,B18,B28,B38,B48,B58,B62,B71,B75)</f>
        <v>31301010</v>
      </c>
      <c r="C9" s="83">
        <f t="shared" si="0"/>
        <v>0</v>
      </c>
      <c r="D9" s="83">
        <f t="shared" si="0"/>
        <v>31301010</v>
      </c>
      <c r="E9" s="83">
        <f t="shared" si="0"/>
        <v>12279099.24</v>
      </c>
      <c r="F9" s="83">
        <f t="shared" si="0"/>
        <v>12226253.25</v>
      </c>
      <c r="G9" s="83">
        <f t="shared" si="0"/>
        <v>19021910.760000002</v>
      </c>
    </row>
    <row r="10" spans="1:7" x14ac:dyDescent="0.25">
      <c r="A10" s="84" t="s">
        <v>305</v>
      </c>
      <c r="B10" s="83">
        <f t="shared" ref="B10:G10" si="1">SUM(B11:B17)</f>
        <v>11523796</v>
      </c>
      <c r="C10" s="83">
        <f t="shared" si="1"/>
        <v>1252135.7</v>
      </c>
      <c r="D10" s="83">
        <f t="shared" si="1"/>
        <v>12775931.699999999</v>
      </c>
      <c r="E10" s="83">
        <f t="shared" si="1"/>
        <v>5306472.5699999994</v>
      </c>
      <c r="F10" s="83">
        <f t="shared" si="1"/>
        <v>5306472.5699999994</v>
      </c>
      <c r="G10" s="83">
        <f t="shared" si="1"/>
        <v>7469459.1299999999</v>
      </c>
    </row>
    <row r="11" spans="1:7" x14ac:dyDescent="0.25">
      <c r="A11" s="85" t="s">
        <v>306</v>
      </c>
      <c r="B11" s="183">
        <v>6440755</v>
      </c>
      <c r="C11" s="183">
        <v>86401</v>
      </c>
      <c r="D11" s="182">
        <v>6527156</v>
      </c>
      <c r="E11" s="183">
        <v>2938422</v>
      </c>
      <c r="F11" s="183">
        <v>2938422</v>
      </c>
      <c r="G11" s="75">
        <f>D11-E11</f>
        <v>3588734</v>
      </c>
    </row>
    <row r="12" spans="1:7" x14ac:dyDescent="0.25">
      <c r="A12" s="85" t="s">
        <v>307</v>
      </c>
      <c r="B12" s="183">
        <v>525213</v>
      </c>
      <c r="C12" s="183">
        <v>48795</v>
      </c>
      <c r="D12" s="182">
        <v>574008</v>
      </c>
      <c r="E12" s="183">
        <v>447479.02</v>
      </c>
      <c r="F12" s="183">
        <v>447479.02</v>
      </c>
      <c r="G12" s="75">
        <f t="shared" ref="G12:G17" si="2">D12-E12</f>
        <v>126528.97999999998</v>
      </c>
    </row>
    <row r="13" spans="1:7" x14ac:dyDescent="0.25">
      <c r="A13" s="85" t="s">
        <v>308</v>
      </c>
      <c r="B13" s="183">
        <v>1360523</v>
      </c>
      <c r="C13" s="183">
        <v>498560.7</v>
      </c>
      <c r="D13" s="182">
        <v>1859083.7</v>
      </c>
      <c r="E13" s="183">
        <v>404927.32</v>
      </c>
      <c r="F13" s="183">
        <v>404927.32</v>
      </c>
      <c r="G13" s="75">
        <f t="shared" si="2"/>
        <v>1454156.38</v>
      </c>
    </row>
    <row r="14" spans="1:7" x14ac:dyDescent="0.25">
      <c r="A14" s="85" t="s">
        <v>309</v>
      </c>
      <c r="B14" s="183">
        <v>1594000</v>
      </c>
      <c r="C14" s="183">
        <v>0</v>
      </c>
      <c r="D14" s="182">
        <v>1594000</v>
      </c>
      <c r="E14" s="183">
        <v>695551.02</v>
      </c>
      <c r="F14" s="183">
        <v>695551.02</v>
      </c>
      <c r="G14" s="75">
        <f t="shared" si="2"/>
        <v>898448.98</v>
      </c>
    </row>
    <row r="15" spans="1:7" x14ac:dyDescent="0.25">
      <c r="A15" s="85" t="s">
        <v>310</v>
      </c>
      <c r="B15" s="183">
        <v>1603305</v>
      </c>
      <c r="C15" s="183">
        <v>618379</v>
      </c>
      <c r="D15" s="182">
        <v>2221684</v>
      </c>
      <c r="E15" s="183">
        <v>820093.21</v>
      </c>
      <c r="F15" s="183">
        <v>820093.21</v>
      </c>
      <c r="G15" s="75">
        <f t="shared" si="2"/>
        <v>1401590.79</v>
      </c>
    </row>
    <row r="16" spans="1:7" x14ac:dyDescent="0.25">
      <c r="A16" s="85" t="s">
        <v>311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75">
        <f t="shared" si="2"/>
        <v>0</v>
      </c>
    </row>
    <row r="17" spans="1:7" x14ac:dyDescent="0.25">
      <c r="A17" s="85" t="s">
        <v>312</v>
      </c>
      <c r="B17" s="182">
        <v>0</v>
      </c>
      <c r="C17" s="182">
        <v>0</v>
      </c>
      <c r="D17" s="182">
        <v>0</v>
      </c>
      <c r="E17" s="182">
        <v>0</v>
      </c>
      <c r="F17" s="182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2735502</v>
      </c>
      <c r="C18" s="83">
        <f t="shared" si="3"/>
        <v>0</v>
      </c>
      <c r="D18" s="83">
        <f t="shared" si="3"/>
        <v>2735502</v>
      </c>
      <c r="E18" s="83">
        <f t="shared" si="3"/>
        <v>589307.82000000007</v>
      </c>
      <c r="F18" s="83">
        <f t="shared" si="3"/>
        <v>564575.82000000007</v>
      </c>
      <c r="G18" s="83">
        <f t="shared" si="3"/>
        <v>2146194.1800000002</v>
      </c>
    </row>
    <row r="19" spans="1:7" x14ac:dyDescent="0.25">
      <c r="A19" s="85" t="s">
        <v>314</v>
      </c>
      <c r="B19" s="185">
        <v>137500</v>
      </c>
      <c r="C19" s="185">
        <v>0</v>
      </c>
      <c r="D19" s="184">
        <v>137500</v>
      </c>
      <c r="E19" s="185">
        <v>46437.63</v>
      </c>
      <c r="F19" s="185">
        <v>46437.63</v>
      </c>
      <c r="G19" s="75">
        <f>D19-E19</f>
        <v>91062.37</v>
      </c>
    </row>
    <row r="20" spans="1:7" x14ac:dyDescent="0.25">
      <c r="A20" s="85" t="s">
        <v>315</v>
      </c>
      <c r="B20" s="185">
        <v>33500</v>
      </c>
      <c r="C20" s="185">
        <v>0</v>
      </c>
      <c r="D20" s="184">
        <v>33500</v>
      </c>
      <c r="E20" s="185">
        <v>341.37</v>
      </c>
      <c r="F20" s="185">
        <v>341.37</v>
      </c>
      <c r="G20" s="75">
        <f t="shared" ref="G20:G27" si="4">D20-E20</f>
        <v>33158.629999999997</v>
      </c>
    </row>
    <row r="21" spans="1:7" x14ac:dyDescent="0.25">
      <c r="A21" s="85" t="s">
        <v>316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75">
        <f t="shared" si="4"/>
        <v>0</v>
      </c>
    </row>
    <row r="22" spans="1:7" x14ac:dyDescent="0.25">
      <c r="A22" s="85" t="s">
        <v>317</v>
      </c>
      <c r="B22" s="185">
        <v>1061501</v>
      </c>
      <c r="C22" s="185">
        <v>0</v>
      </c>
      <c r="D22" s="184">
        <v>1061501</v>
      </c>
      <c r="E22" s="185">
        <v>0</v>
      </c>
      <c r="F22" s="185">
        <v>0</v>
      </c>
      <c r="G22" s="75">
        <f t="shared" si="4"/>
        <v>1061501</v>
      </c>
    </row>
    <row r="23" spans="1:7" x14ac:dyDescent="0.25">
      <c r="A23" s="85" t="s">
        <v>318</v>
      </c>
      <c r="B23" s="185">
        <v>501500</v>
      </c>
      <c r="C23" s="185">
        <v>0</v>
      </c>
      <c r="D23" s="184">
        <v>501500</v>
      </c>
      <c r="E23" s="185">
        <v>141028</v>
      </c>
      <c r="F23" s="185">
        <v>141028</v>
      </c>
      <c r="G23" s="75">
        <f t="shared" si="4"/>
        <v>360472</v>
      </c>
    </row>
    <row r="24" spans="1:7" x14ac:dyDescent="0.25">
      <c r="A24" s="85" t="s">
        <v>319</v>
      </c>
      <c r="B24" s="185">
        <v>650001</v>
      </c>
      <c r="C24" s="185">
        <v>0</v>
      </c>
      <c r="D24" s="184">
        <v>650001</v>
      </c>
      <c r="E24" s="185">
        <v>288582.88</v>
      </c>
      <c r="F24" s="185">
        <v>288582.88</v>
      </c>
      <c r="G24" s="75">
        <f t="shared" si="4"/>
        <v>361418.12</v>
      </c>
    </row>
    <row r="25" spans="1:7" x14ac:dyDescent="0.25">
      <c r="A25" s="85" t="s">
        <v>320</v>
      </c>
      <c r="B25" s="185">
        <v>286000</v>
      </c>
      <c r="C25" s="185">
        <v>0</v>
      </c>
      <c r="D25" s="184">
        <v>286000</v>
      </c>
      <c r="E25" s="185">
        <v>112917.94</v>
      </c>
      <c r="F25" s="185">
        <v>88185.94</v>
      </c>
      <c r="G25" s="75">
        <f t="shared" si="4"/>
        <v>173082.06</v>
      </c>
    </row>
    <row r="26" spans="1:7" x14ac:dyDescent="0.25">
      <c r="A26" s="85" t="s">
        <v>321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75">
        <f t="shared" si="4"/>
        <v>0</v>
      </c>
    </row>
    <row r="27" spans="1:7" x14ac:dyDescent="0.25">
      <c r="A27" s="85" t="s">
        <v>322</v>
      </c>
      <c r="B27" s="185">
        <v>65500</v>
      </c>
      <c r="C27" s="185">
        <v>0</v>
      </c>
      <c r="D27" s="184">
        <v>65500</v>
      </c>
      <c r="E27" s="185">
        <v>0</v>
      </c>
      <c r="F27" s="185">
        <v>0</v>
      </c>
      <c r="G27" s="75">
        <f t="shared" si="4"/>
        <v>65500</v>
      </c>
    </row>
    <row r="28" spans="1:7" x14ac:dyDescent="0.25">
      <c r="A28" s="84" t="s">
        <v>323</v>
      </c>
      <c r="B28" s="83">
        <f t="shared" ref="B28:G28" si="5">SUM(B29:B37)</f>
        <v>11362506</v>
      </c>
      <c r="C28" s="83">
        <f t="shared" si="5"/>
        <v>0</v>
      </c>
      <c r="D28" s="83">
        <f t="shared" si="5"/>
        <v>11362506</v>
      </c>
      <c r="E28" s="83">
        <f t="shared" si="5"/>
        <v>5382630.580000001</v>
      </c>
      <c r="F28" s="83">
        <f t="shared" si="5"/>
        <v>5354516.5900000008</v>
      </c>
      <c r="G28" s="83">
        <f t="shared" si="5"/>
        <v>5979875.419999999</v>
      </c>
    </row>
    <row r="29" spans="1:7" x14ac:dyDescent="0.25">
      <c r="A29" s="85" t="s">
        <v>324</v>
      </c>
      <c r="B29" s="187">
        <v>3700502</v>
      </c>
      <c r="C29" s="187">
        <v>0</v>
      </c>
      <c r="D29" s="186">
        <v>3700502</v>
      </c>
      <c r="E29" s="187">
        <v>1738605.73</v>
      </c>
      <c r="F29" s="187">
        <v>1737918.66</v>
      </c>
      <c r="G29" s="75">
        <f>D29-E29</f>
        <v>1961896.27</v>
      </c>
    </row>
    <row r="30" spans="1:7" x14ac:dyDescent="0.25">
      <c r="A30" s="85" t="s">
        <v>325</v>
      </c>
      <c r="B30" s="187">
        <v>40000</v>
      </c>
      <c r="C30" s="187">
        <v>0</v>
      </c>
      <c r="D30" s="186">
        <v>40000</v>
      </c>
      <c r="E30" s="187">
        <v>0</v>
      </c>
      <c r="F30" s="187">
        <v>0</v>
      </c>
      <c r="G30" s="75">
        <f t="shared" ref="G30:G37" si="6">D30-E30</f>
        <v>40000</v>
      </c>
    </row>
    <row r="31" spans="1:7" x14ac:dyDescent="0.25">
      <c r="A31" s="85" t="s">
        <v>326</v>
      </c>
      <c r="B31" s="187">
        <v>1190501</v>
      </c>
      <c r="C31" s="187">
        <v>0</v>
      </c>
      <c r="D31" s="186">
        <v>1190501</v>
      </c>
      <c r="E31" s="187">
        <v>116967.85</v>
      </c>
      <c r="F31" s="187">
        <v>115576.97</v>
      </c>
      <c r="G31" s="75">
        <f t="shared" si="6"/>
        <v>1073533.1499999999</v>
      </c>
    </row>
    <row r="32" spans="1:7" x14ac:dyDescent="0.25">
      <c r="A32" s="85" t="s">
        <v>327</v>
      </c>
      <c r="B32" s="187">
        <v>170000</v>
      </c>
      <c r="C32" s="187">
        <v>0</v>
      </c>
      <c r="D32" s="186">
        <v>170000</v>
      </c>
      <c r="E32" s="187">
        <v>12374.08</v>
      </c>
      <c r="F32" s="187">
        <v>12374.08</v>
      </c>
      <c r="G32" s="75">
        <f t="shared" si="6"/>
        <v>157625.92000000001</v>
      </c>
    </row>
    <row r="33" spans="1:7" ht="14.45" customHeight="1" x14ac:dyDescent="0.25">
      <c r="A33" s="85" t="s">
        <v>328</v>
      </c>
      <c r="B33" s="187">
        <v>5109001</v>
      </c>
      <c r="C33" s="187">
        <v>0</v>
      </c>
      <c r="D33" s="186">
        <v>5109001</v>
      </c>
      <c r="E33" s="187">
        <v>3194231.81</v>
      </c>
      <c r="F33" s="187">
        <v>3168195.77</v>
      </c>
      <c r="G33" s="75">
        <f t="shared" si="6"/>
        <v>1914769.19</v>
      </c>
    </row>
    <row r="34" spans="1:7" ht="14.45" customHeight="1" x14ac:dyDescent="0.25">
      <c r="A34" s="85" t="s">
        <v>329</v>
      </c>
      <c r="B34" s="186">
        <v>0</v>
      </c>
      <c r="C34" s="186">
        <v>0</v>
      </c>
      <c r="D34" s="186">
        <v>0</v>
      </c>
      <c r="E34" s="186">
        <v>0</v>
      </c>
      <c r="F34" s="186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187">
        <v>17501</v>
      </c>
      <c r="C35" s="187">
        <v>0</v>
      </c>
      <c r="D35" s="186">
        <v>17501</v>
      </c>
      <c r="E35" s="187">
        <v>0</v>
      </c>
      <c r="F35" s="187">
        <v>0</v>
      </c>
      <c r="G35" s="75">
        <f t="shared" si="6"/>
        <v>17501</v>
      </c>
    </row>
    <row r="36" spans="1:7" ht="14.45" customHeight="1" x14ac:dyDescent="0.25">
      <c r="A36" s="85" t="s">
        <v>331</v>
      </c>
      <c r="B36" s="187">
        <v>131001</v>
      </c>
      <c r="C36" s="187">
        <v>0</v>
      </c>
      <c r="D36" s="186">
        <v>131001</v>
      </c>
      <c r="E36" s="187">
        <v>18463.11</v>
      </c>
      <c r="F36" s="187">
        <v>18463.11</v>
      </c>
      <c r="G36" s="75">
        <f t="shared" si="6"/>
        <v>112537.89</v>
      </c>
    </row>
    <row r="37" spans="1:7" ht="14.45" customHeight="1" x14ac:dyDescent="0.25">
      <c r="A37" s="85" t="s">
        <v>332</v>
      </c>
      <c r="B37" s="187">
        <v>1004000</v>
      </c>
      <c r="C37" s="187">
        <v>0</v>
      </c>
      <c r="D37" s="186">
        <v>1004000</v>
      </c>
      <c r="E37" s="187">
        <v>301988</v>
      </c>
      <c r="F37" s="187">
        <v>301988</v>
      </c>
      <c r="G37" s="75">
        <f t="shared" si="6"/>
        <v>702012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492500</v>
      </c>
      <c r="C48" s="83">
        <f t="shared" si="9"/>
        <v>0</v>
      </c>
      <c r="D48" s="83">
        <f t="shared" si="9"/>
        <v>492500</v>
      </c>
      <c r="E48" s="83">
        <f t="shared" si="9"/>
        <v>0</v>
      </c>
      <c r="F48" s="83">
        <f t="shared" si="9"/>
        <v>0</v>
      </c>
      <c r="G48" s="83">
        <f t="shared" si="9"/>
        <v>492500</v>
      </c>
    </row>
    <row r="49" spans="1:7" x14ac:dyDescent="0.25">
      <c r="A49" s="85" t="s">
        <v>344</v>
      </c>
      <c r="B49" s="189">
        <v>100000</v>
      </c>
      <c r="C49" s="189">
        <v>0</v>
      </c>
      <c r="D49" s="188">
        <v>100000</v>
      </c>
      <c r="E49" s="189">
        <v>0</v>
      </c>
      <c r="F49" s="189">
        <v>0</v>
      </c>
      <c r="G49" s="75">
        <f>D49-E49</f>
        <v>100000</v>
      </c>
    </row>
    <row r="50" spans="1:7" x14ac:dyDescent="0.25">
      <c r="A50" s="85" t="s">
        <v>345</v>
      </c>
      <c r="B50" s="188">
        <v>0</v>
      </c>
      <c r="C50" s="188">
        <v>0</v>
      </c>
      <c r="D50" s="188">
        <v>0</v>
      </c>
      <c r="E50" s="188">
        <v>0</v>
      </c>
      <c r="F50" s="188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75">
        <f t="shared" si="10"/>
        <v>0</v>
      </c>
    </row>
    <row r="52" spans="1:7" x14ac:dyDescent="0.25">
      <c r="A52" s="85" t="s">
        <v>347</v>
      </c>
      <c r="B52" s="188">
        <v>0</v>
      </c>
      <c r="C52" s="188">
        <v>0</v>
      </c>
      <c r="D52" s="188">
        <v>0</v>
      </c>
      <c r="E52" s="188">
        <v>0</v>
      </c>
      <c r="F52" s="188">
        <v>0</v>
      </c>
      <c r="G52" s="75">
        <f t="shared" si="10"/>
        <v>0</v>
      </c>
    </row>
    <row r="53" spans="1:7" x14ac:dyDescent="0.25">
      <c r="A53" s="85" t="s">
        <v>348</v>
      </c>
      <c r="B53" s="188">
        <v>0</v>
      </c>
      <c r="C53" s="188">
        <v>0</v>
      </c>
      <c r="D53" s="188">
        <v>0</v>
      </c>
      <c r="E53" s="188">
        <v>0</v>
      </c>
      <c r="F53" s="188">
        <v>0</v>
      </c>
      <c r="G53" s="75">
        <f t="shared" si="10"/>
        <v>0</v>
      </c>
    </row>
    <row r="54" spans="1:7" x14ac:dyDescent="0.25">
      <c r="A54" s="85" t="s">
        <v>349</v>
      </c>
      <c r="B54" s="189">
        <v>392500</v>
      </c>
      <c r="C54" s="189">
        <v>0</v>
      </c>
      <c r="D54" s="188">
        <v>392500</v>
      </c>
      <c r="E54" s="189">
        <v>0</v>
      </c>
      <c r="F54" s="189">
        <v>0</v>
      </c>
      <c r="G54" s="75">
        <f t="shared" si="10"/>
        <v>392500</v>
      </c>
    </row>
    <row r="55" spans="1:7" x14ac:dyDescent="0.25">
      <c r="A55" s="85" t="s">
        <v>350</v>
      </c>
      <c r="B55" s="188">
        <v>0</v>
      </c>
      <c r="C55" s="188">
        <v>0</v>
      </c>
      <c r="D55" s="188">
        <v>0</v>
      </c>
      <c r="E55" s="188">
        <v>0</v>
      </c>
      <c r="F55" s="188">
        <v>0</v>
      </c>
      <c r="G55" s="75">
        <f t="shared" si="10"/>
        <v>0</v>
      </c>
    </row>
    <row r="56" spans="1:7" x14ac:dyDescent="0.25">
      <c r="A56" s="85" t="s">
        <v>351</v>
      </c>
      <c r="B56" s="188">
        <v>0</v>
      </c>
      <c r="C56" s="188">
        <v>0</v>
      </c>
      <c r="D56" s="188">
        <v>0</v>
      </c>
      <c r="E56" s="188">
        <v>0</v>
      </c>
      <c r="F56" s="188">
        <v>0</v>
      </c>
      <c r="G56" s="75">
        <f t="shared" si="10"/>
        <v>0</v>
      </c>
    </row>
    <row r="57" spans="1:7" x14ac:dyDescent="0.25">
      <c r="A57" s="85" t="s">
        <v>352</v>
      </c>
      <c r="B57" s="188">
        <v>0</v>
      </c>
      <c r="C57" s="188">
        <v>0</v>
      </c>
      <c r="D57" s="188">
        <v>0</v>
      </c>
      <c r="E57" s="188">
        <v>0</v>
      </c>
      <c r="F57" s="188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4736706</v>
      </c>
      <c r="C58" s="83">
        <f t="shared" si="11"/>
        <v>-1252135.7</v>
      </c>
      <c r="D58" s="83">
        <f t="shared" si="11"/>
        <v>3484570.3</v>
      </c>
      <c r="E58" s="83">
        <f t="shared" si="11"/>
        <v>1000688.27</v>
      </c>
      <c r="F58" s="83">
        <f t="shared" si="11"/>
        <v>1000688.27</v>
      </c>
      <c r="G58" s="83">
        <f t="shared" si="11"/>
        <v>2483882.0299999998</v>
      </c>
    </row>
    <row r="59" spans="1:7" x14ac:dyDescent="0.25">
      <c r="A59" s="85" t="s">
        <v>354</v>
      </c>
      <c r="B59" s="191">
        <v>4736706</v>
      </c>
      <c r="C59" s="191">
        <v>-1252135.7</v>
      </c>
      <c r="D59" s="190">
        <v>3484570.3</v>
      </c>
      <c r="E59" s="191">
        <v>1000688.27</v>
      </c>
      <c r="F59" s="191">
        <v>1000688.27</v>
      </c>
      <c r="G59" s="75">
        <f>D59-E59</f>
        <v>2483882.0299999998</v>
      </c>
    </row>
    <row r="60" spans="1:7" x14ac:dyDescent="0.25">
      <c r="A60" s="85" t="s">
        <v>355</v>
      </c>
      <c r="B60" s="190">
        <v>0</v>
      </c>
      <c r="C60" s="190">
        <v>0</v>
      </c>
      <c r="D60" s="190">
        <v>0</v>
      </c>
      <c r="E60" s="190">
        <v>0</v>
      </c>
      <c r="F60" s="190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190">
        <v>0</v>
      </c>
      <c r="C61" s="190">
        <v>0</v>
      </c>
      <c r="D61" s="190">
        <v>0</v>
      </c>
      <c r="E61" s="190">
        <v>0</v>
      </c>
      <c r="F61" s="190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450000</v>
      </c>
      <c r="C62" s="83">
        <f t="shared" si="13"/>
        <v>0</v>
      </c>
      <c r="D62" s="83">
        <f t="shared" si="13"/>
        <v>450000</v>
      </c>
      <c r="E62" s="83">
        <f t="shared" si="13"/>
        <v>0</v>
      </c>
      <c r="F62" s="83">
        <f t="shared" si="13"/>
        <v>0</v>
      </c>
      <c r="G62" s="83">
        <f t="shared" si="13"/>
        <v>450000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193">
        <v>450000</v>
      </c>
      <c r="C70" s="193">
        <v>0</v>
      </c>
      <c r="D70" s="192">
        <v>450000</v>
      </c>
      <c r="E70" s="193">
        <v>0</v>
      </c>
      <c r="F70" s="193">
        <v>0</v>
      </c>
      <c r="G70" s="75">
        <f t="shared" si="14"/>
        <v>450000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31301010</v>
      </c>
      <c r="C159" s="90">
        <f t="shared" si="37"/>
        <v>0</v>
      </c>
      <c r="D159" s="90">
        <f t="shared" si="37"/>
        <v>31301010</v>
      </c>
      <c r="E159" s="90">
        <f t="shared" si="37"/>
        <v>12279099.24</v>
      </c>
      <c r="F159" s="90">
        <f t="shared" si="37"/>
        <v>12226253.25</v>
      </c>
      <c r="G159" s="90">
        <f t="shared" si="37"/>
        <v>19021910.760000002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G49:G57 B48:F48 G59:G61 B58:F58 B63:G69 B62:F62 B71:F92 B94:F159 B93:C93 E93:F93 G11:G17 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D34" sqref="D3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5" t="s">
        <v>380</v>
      </c>
      <c r="B1" s="216"/>
      <c r="C1" s="216"/>
      <c r="D1" s="216"/>
      <c r="E1" s="216"/>
      <c r="F1" s="216"/>
      <c r="G1" s="217"/>
    </row>
    <row r="2" spans="1:7" ht="15" customHeight="1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10" t="s">
        <v>4</v>
      </c>
      <c r="B7" s="212" t="s">
        <v>298</v>
      </c>
      <c r="C7" s="212"/>
      <c r="D7" s="212"/>
      <c r="E7" s="212"/>
      <c r="F7" s="212"/>
      <c r="G7" s="214" t="s">
        <v>299</v>
      </c>
    </row>
    <row r="8" spans="1:7" ht="30" x14ac:dyDescent="0.25">
      <c r="A8" s="211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13"/>
    </row>
    <row r="9" spans="1:7" ht="15.75" customHeight="1" x14ac:dyDescent="0.25">
      <c r="A9" s="26" t="s">
        <v>382</v>
      </c>
      <c r="B9" s="30">
        <f>SUM(B10:B17)</f>
        <v>31301010</v>
      </c>
      <c r="C9" s="30">
        <f t="shared" ref="C9:G9" si="0">SUM(C10:C17)</f>
        <v>0</v>
      </c>
      <c r="D9" s="30">
        <f t="shared" si="0"/>
        <v>31301010</v>
      </c>
      <c r="E9" s="30">
        <f t="shared" si="0"/>
        <v>12279099.24</v>
      </c>
      <c r="F9" s="30">
        <f t="shared" si="0"/>
        <v>12226253.25</v>
      </c>
      <c r="G9" s="30">
        <f t="shared" si="0"/>
        <v>19021910.760000002</v>
      </c>
    </row>
    <row r="10" spans="1:7" x14ac:dyDescent="0.25">
      <c r="A10" s="194" t="s">
        <v>603</v>
      </c>
      <c r="B10" s="196">
        <v>2269571</v>
      </c>
      <c r="C10" s="196">
        <v>219314</v>
      </c>
      <c r="D10" s="195">
        <v>2488885</v>
      </c>
      <c r="E10" s="196">
        <v>851687.37</v>
      </c>
      <c r="F10" s="197">
        <v>845497.71</v>
      </c>
      <c r="G10" s="198">
        <v>1637197.63</v>
      </c>
    </row>
    <row r="11" spans="1:7" x14ac:dyDescent="0.25">
      <c r="A11" s="194" t="s">
        <v>604</v>
      </c>
      <c r="B11" s="196">
        <v>3942495</v>
      </c>
      <c r="C11" s="196">
        <v>459268</v>
      </c>
      <c r="D11" s="195">
        <v>4401763</v>
      </c>
      <c r="E11" s="196">
        <v>1860238.95</v>
      </c>
      <c r="F11" s="197">
        <v>1833429</v>
      </c>
      <c r="G11" s="198">
        <v>2541524.0499999998</v>
      </c>
    </row>
    <row r="12" spans="1:7" x14ac:dyDescent="0.25">
      <c r="A12" s="194" t="s">
        <v>605</v>
      </c>
      <c r="B12" s="196">
        <v>3359920</v>
      </c>
      <c r="C12" s="196">
        <v>113845</v>
      </c>
      <c r="D12" s="195">
        <v>3473765</v>
      </c>
      <c r="E12" s="196">
        <v>882851.29</v>
      </c>
      <c r="F12" s="197">
        <v>882851.29</v>
      </c>
      <c r="G12" s="198">
        <v>2590913.71</v>
      </c>
    </row>
    <row r="13" spans="1:7" x14ac:dyDescent="0.25">
      <c r="A13" s="194" t="s">
        <v>606</v>
      </c>
      <c r="B13" s="196">
        <v>19125043</v>
      </c>
      <c r="C13" s="196">
        <v>-925508</v>
      </c>
      <c r="D13" s="195">
        <v>18199535</v>
      </c>
      <c r="E13" s="196">
        <v>7920019.1399999997</v>
      </c>
      <c r="F13" s="197">
        <v>7900172.7599999998</v>
      </c>
      <c r="G13" s="198">
        <v>10279515.859999999</v>
      </c>
    </row>
    <row r="14" spans="1:7" x14ac:dyDescent="0.25">
      <c r="A14" s="194" t="s">
        <v>607</v>
      </c>
      <c r="B14" s="196">
        <v>2034544</v>
      </c>
      <c r="C14" s="196">
        <v>9360</v>
      </c>
      <c r="D14" s="195">
        <v>2043904</v>
      </c>
      <c r="E14" s="196">
        <v>636907.56000000006</v>
      </c>
      <c r="F14" s="197">
        <v>636907.56000000006</v>
      </c>
      <c r="G14" s="198">
        <v>1406996.44</v>
      </c>
    </row>
    <row r="15" spans="1:7" x14ac:dyDescent="0.25">
      <c r="A15" s="194" t="s">
        <v>608</v>
      </c>
      <c r="B15" s="196">
        <v>569437</v>
      </c>
      <c r="C15" s="196">
        <v>123721</v>
      </c>
      <c r="D15" s="195">
        <v>693158</v>
      </c>
      <c r="E15" s="196">
        <v>127394.93</v>
      </c>
      <c r="F15" s="197">
        <v>127394.93</v>
      </c>
      <c r="G15" s="198">
        <v>565763.07000000007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31301010</v>
      </c>
      <c r="C29" s="4">
        <f t="shared" ref="C29:G29" si="2">SUM(C19,C9)</f>
        <v>0</v>
      </c>
      <c r="D29" s="4">
        <f t="shared" si="2"/>
        <v>31301010</v>
      </c>
      <c r="E29" s="4">
        <f t="shared" si="2"/>
        <v>12279099.24</v>
      </c>
      <c r="F29" s="4">
        <f t="shared" si="2"/>
        <v>12226253.25</v>
      </c>
      <c r="G29" s="4">
        <f t="shared" si="2"/>
        <v>19021910.760000002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0" zoomScale="75" zoomScaleNormal="75" workbookViewId="0">
      <selection activeCell="B20" sqref="B20:G2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1" t="s">
        <v>392</v>
      </c>
      <c r="B1" s="222"/>
      <c r="C1" s="222"/>
      <c r="D1" s="222"/>
      <c r="E1" s="222"/>
      <c r="F1" s="222"/>
      <c r="G1" s="222"/>
    </row>
    <row r="2" spans="1:7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10" t="s">
        <v>4</v>
      </c>
      <c r="B7" s="218" t="s">
        <v>298</v>
      </c>
      <c r="C7" s="219"/>
      <c r="D7" s="219"/>
      <c r="E7" s="219"/>
      <c r="F7" s="220"/>
      <c r="G7" s="214" t="s">
        <v>395</v>
      </c>
    </row>
    <row r="8" spans="1:7" ht="30" x14ac:dyDescent="0.25">
      <c r="A8" s="211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13"/>
    </row>
    <row r="9" spans="1:7" ht="16.5" customHeight="1" x14ac:dyDescent="0.25">
      <c r="A9" s="26" t="s">
        <v>397</v>
      </c>
      <c r="B9" s="30">
        <f>SUM(B10,B19,B27,B37)</f>
        <v>31301010</v>
      </c>
      <c r="C9" s="30">
        <f t="shared" ref="C9:G9" si="0">SUM(C10,C19,C27,C37)</f>
        <v>0</v>
      </c>
      <c r="D9" s="30">
        <f t="shared" si="0"/>
        <v>31301010</v>
      </c>
      <c r="E9" s="30">
        <f t="shared" si="0"/>
        <v>12279099.239999998</v>
      </c>
      <c r="F9" s="30">
        <f t="shared" si="0"/>
        <v>12226253.25</v>
      </c>
      <c r="G9" s="30">
        <f t="shared" si="0"/>
        <v>19021910.760000002</v>
      </c>
    </row>
    <row r="10" spans="1:7" ht="15" customHeight="1" x14ac:dyDescent="0.25">
      <c r="A10" s="58" t="s">
        <v>398</v>
      </c>
      <c r="B10" s="47">
        <f>SUM(B11:B18)</f>
        <v>10141423</v>
      </c>
      <c r="C10" s="47">
        <f t="shared" ref="C10:G10" si="1">SUM(C11:C18)</f>
        <v>916148</v>
      </c>
      <c r="D10" s="47">
        <f t="shared" si="1"/>
        <v>11057571</v>
      </c>
      <c r="E10" s="47">
        <f t="shared" si="1"/>
        <v>3722172.54</v>
      </c>
      <c r="F10" s="47">
        <f t="shared" si="1"/>
        <v>3689172.93</v>
      </c>
      <c r="G10" s="47">
        <f t="shared" si="1"/>
        <v>7335398.46</v>
      </c>
    </row>
    <row r="11" spans="1:7" x14ac:dyDescent="0.25">
      <c r="A11" s="77" t="s">
        <v>399</v>
      </c>
      <c r="B11" s="199">
        <v>0</v>
      </c>
      <c r="C11" s="199">
        <v>0</v>
      </c>
      <c r="D11" s="199">
        <v>0</v>
      </c>
      <c r="E11" s="199">
        <v>0</v>
      </c>
      <c r="F11" s="199">
        <v>0</v>
      </c>
      <c r="G11" s="199">
        <v>0</v>
      </c>
    </row>
    <row r="12" spans="1:7" x14ac:dyDescent="0.25">
      <c r="A12" s="77" t="s">
        <v>400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</row>
    <row r="13" spans="1:7" x14ac:dyDescent="0.25">
      <c r="A13" s="77" t="s">
        <v>401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</row>
    <row r="14" spans="1:7" x14ac:dyDescent="0.25">
      <c r="A14" s="77" t="s">
        <v>402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9">
        <v>0</v>
      </c>
    </row>
    <row r="15" spans="1:7" x14ac:dyDescent="0.25">
      <c r="A15" s="77" t="s">
        <v>403</v>
      </c>
      <c r="B15" s="200">
        <v>10141423</v>
      </c>
      <c r="C15" s="200">
        <v>916148</v>
      </c>
      <c r="D15" s="199">
        <v>11057571</v>
      </c>
      <c r="E15" s="200">
        <v>3722172.54</v>
      </c>
      <c r="F15" s="200">
        <v>3689172.93</v>
      </c>
      <c r="G15" s="199">
        <v>7335398.46</v>
      </c>
    </row>
    <row r="16" spans="1:7" x14ac:dyDescent="0.25">
      <c r="A16" s="77" t="s">
        <v>404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</row>
    <row r="17" spans="1:7" x14ac:dyDescent="0.25">
      <c r="A17" s="77" t="s">
        <v>405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9">
        <v>0</v>
      </c>
    </row>
    <row r="18" spans="1:7" x14ac:dyDescent="0.25">
      <c r="A18" s="77" t="s">
        <v>406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9">
        <v>0</v>
      </c>
    </row>
    <row r="19" spans="1:7" x14ac:dyDescent="0.25">
      <c r="A19" s="58" t="s">
        <v>407</v>
      </c>
      <c r="B19" s="47">
        <f>SUM(B20:B26)</f>
        <v>21159587</v>
      </c>
      <c r="C19" s="47">
        <f t="shared" ref="C19:G19" si="2">SUM(C20:C26)</f>
        <v>-916148</v>
      </c>
      <c r="D19" s="47">
        <f t="shared" si="2"/>
        <v>20243439</v>
      </c>
      <c r="E19" s="47">
        <f t="shared" si="2"/>
        <v>8556926.6999999993</v>
      </c>
      <c r="F19" s="47">
        <f t="shared" si="2"/>
        <v>8537080.3200000003</v>
      </c>
      <c r="G19" s="47">
        <f t="shared" si="2"/>
        <v>11686512.300000001</v>
      </c>
    </row>
    <row r="20" spans="1:7" x14ac:dyDescent="0.25">
      <c r="A20" s="77" t="s">
        <v>408</v>
      </c>
      <c r="B20" s="201">
        <v>0</v>
      </c>
      <c r="C20" s="201">
        <v>0</v>
      </c>
      <c r="D20" s="201">
        <v>0</v>
      </c>
      <c r="E20" s="201">
        <v>0</v>
      </c>
      <c r="F20" s="201">
        <v>0</v>
      </c>
      <c r="G20" s="201">
        <v>0</v>
      </c>
    </row>
    <row r="21" spans="1:7" x14ac:dyDescent="0.25">
      <c r="A21" s="77" t="s">
        <v>409</v>
      </c>
      <c r="B21" s="202">
        <v>21159587</v>
      </c>
      <c r="C21" s="202">
        <v>-916148</v>
      </c>
      <c r="D21" s="201">
        <v>20243439</v>
      </c>
      <c r="E21" s="202">
        <v>8556926.6999999993</v>
      </c>
      <c r="F21" s="202">
        <v>8537080.3200000003</v>
      </c>
      <c r="G21" s="201">
        <v>11686512.300000001</v>
      </c>
    </row>
    <row r="22" spans="1:7" x14ac:dyDescent="0.25">
      <c r="A22" s="77" t="s">
        <v>410</v>
      </c>
      <c r="B22" s="201">
        <v>0</v>
      </c>
      <c r="C22" s="201">
        <v>0</v>
      </c>
      <c r="D22" s="201">
        <v>0</v>
      </c>
      <c r="E22" s="201">
        <v>0</v>
      </c>
      <c r="F22" s="201">
        <v>0</v>
      </c>
      <c r="G22" s="201">
        <v>0</v>
      </c>
    </row>
    <row r="23" spans="1:7" x14ac:dyDescent="0.25">
      <c r="A23" s="77" t="s">
        <v>411</v>
      </c>
      <c r="B23" s="201">
        <v>0</v>
      </c>
      <c r="C23" s="201">
        <v>0</v>
      </c>
      <c r="D23" s="201">
        <v>0</v>
      </c>
      <c r="E23" s="201">
        <v>0</v>
      </c>
      <c r="F23" s="201">
        <v>0</v>
      </c>
      <c r="G23" s="201">
        <v>0</v>
      </c>
    </row>
    <row r="24" spans="1:7" x14ac:dyDescent="0.25">
      <c r="A24" s="77" t="s">
        <v>412</v>
      </c>
      <c r="B24" s="201">
        <v>0</v>
      </c>
      <c r="C24" s="201">
        <v>0</v>
      </c>
      <c r="D24" s="201">
        <v>0</v>
      </c>
      <c r="E24" s="201">
        <v>0</v>
      </c>
      <c r="F24" s="201">
        <v>0</v>
      </c>
      <c r="G24" s="201">
        <v>0</v>
      </c>
    </row>
    <row r="25" spans="1:7" x14ac:dyDescent="0.25">
      <c r="A25" s="77" t="s">
        <v>413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>
        <v>0</v>
      </c>
    </row>
    <row r="26" spans="1:7" x14ac:dyDescent="0.25">
      <c r="A26" s="77" t="s">
        <v>414</v>
      </c>
      <c r="B26" s="201">
        <v>0</v>
      </c>
      <c r="C26" s="201">
        <v>0</v>
      </c>
      <c r="D26" s="201">
        <v>0</v>
      </c>
      <c r="E26" s="201">
        <v>0</v>
      </c>
      <c r="F26" s="201">
        <v>0</v>
      </c>
      <c r="G26" s="201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31301010</v>
      </c>
      <c r="C77" s="4">
        <f t="shared" ref="C77:G77" si="10">C43+C9</f>
        <v>0</v>
      </c>
      <c r="D77" s="4">
        <f t="shared" si="10"/>
        <v>31301010</v>
      </c>
      <c r="E77" s="4">
        <f t="shared" si="10"/>
        <v>12279099.239999998</v>
      </c>
      <c r="F77" s="4">
        <f t="shared" si="10"/>
        <v>12226253.25</v>
      </c>
      <c r="G77" s="4">
        <f t="shared" si="10"/>
        <v>19021910.760000002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5" t="s">
        <v>431</v>
      </c>
      <c r="B1" s="207"/>
      <c r="C1" s="207"/>
      <c r="D1" s="207"/>
      <c r="E1" s="207"/>
      <c r="F1" s="207"/>
      <c r="G1" s="208"/>
    </row>
    <row r="2" spans="1:7" x14ac:dyDescent="0.25">
      <c r="A2" s="110" t="str">
        <f>'Formato 1'!A2</f>
        <v>Sistema Municipal de Agua Potable y Alcantarillado de Jaral del Progreso,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10" t="s">
        <v>433</v>
      </c>
      <c r="B7" s="213" t="s">
        <v>298</v>
      </c>
      <c r="C7" s="213"/>
      <c r="D7" s="213"/>
      <c r="E7" s="213"/>
      <c r="F7" s="213"/>
      <c r="G7" s="213" t="s">
        <v>299</v>
      </c>
    </row>
    <row r="8" spans="1:7" ht="30" x14ac:dyDescent="0.25">
      <c r="A8" s="211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23"/>
    </row>
    <row r="9" spans="1:7" ht="15.75" customHeight="1" x14ac:dyDescent="0.25">
      <c r="A9" s="26" t="s">
        <v>434</v>
      </c>
      <c r="B9" s="119">
        <f>SUM(B10,B11,B12,B15,B16,B19)</f>
        <v>11523796</v>
      </c>
      <c r="C9" s="119">
        <f t="shared" ref="C9:G9" si="0">SUM(C10,C11,C12,C15,C16,C19)</f>
        <v>1252135.7</v>
      </c>
      <c r="D9" s="119">
        <f t="shared" si="0"/>
        <v>12775931.699999999</v>
      </c>
      <c r="E9" s="119">
        <f t="shared" si="0"/>
        <v>5306472.57</v>
      </c>
      <c r="F9" s="119">
        <f t="shared" si="0"/>
        <v>5306472.57</v>
      </c>
      <c r="G9" s="119">
        <f t="shared" si="0"/>
        <v>7469459.129999999</v>
      </c>
    </row>
    <row r="10" spans="1:7" x14ac:dyDescent="0.25">
      <c r="A10" s="58" t="s">
        <v>435</v>
      </c>
      <c r="B10" s="204">
        <v>11523796</v>
      </c>
      <c r="C10" s="204">
        <v>1252135.7</v>
      </c>
      <c r="D10" s="203">
        <v>12775931.699999999</v>
      </c>
      <c r="E10" s="204">
        <v>5306472.57</v>
      </c>
      <c r="F10" s="204">
        <v>5306472.57</v>
      </c>
      <c r="G10" s="203">
        <v>7469459.129999999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11523796</v>
      </c>
      <c r="C33" s="119">
        <f t="shared" ref="C33:G33" si="8">C21+C9</f>
        <v>1252135.7</v>
      </c>
      <c r="D33" s="119">
        <f t="shared" si="8"/>
        <v>12775931.699999999</v>
      </c>
      <c r="E33" s="119">
        <f t="shared" si="8"/>
        <v>5306472.57</v>
      </c>
      <c r="F33" s="119">
        <f t="shared" si="8"/>
        <v>5306472.57</v>
      </c>
      <c r="G33" s="119">
        <f t="shared" si="8"/>
        <v>7469459.129999999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6aa8a68a-ab09-4ac8-a697-fdce915bc567"/>
    <ds:schemaRef ds:uri="http://schemas.openxmlformats.org/package/2006/metadata/core-properties"/>
    <ds:schemaRef ds:uri="http://purl.org/dc/elements/1.1/"/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cp:lastPrinted>2024-03-20T14:35:03Z</cp:lastPrinted>
  <dcterms:created xsi:type="dcterms:W3CDTF">2023-03-16T22:14:51Z</dcterms:created>
  <dcterms:modified xsi:type="dcterms:W3CDTF">2024-07-31T16:32:13Z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