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4\3er Trimestre\"/>
    </mc:Choice>
  </mc:AlternateContent>
  <bookViews>
    <workbookView xWindow="-105" yWindow="-105" windowWidth="23250" windowHeight="1245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<sst xmlns="http://schemas.openxmlformats.org/spreadsheetml/2006/main" count="859" uniqueCount="603">
  <si>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</si>
  <si>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</si>
  <si>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</si>
  <si>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</si>
  <si>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</si>
  <si>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</si>
  <si>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</si>
  <si>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</si>
  <si>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</si>
  <si>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</si>
  <si>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</si>
  <si>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</si>
  <si>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</si>
  <si>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</si>
  <si>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</si>
  <si>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</si>
  <si>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</si>
  <si>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</si>
  <si>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</si>
  <si>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</si>
  <si>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</si>
  <si>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</si>
  <si>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</si>
  <si>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</si>
  <si>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</si>
  <si>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</si>
  <si>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</si>
  <si>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</si>
  <si>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</si>
  <si>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</si>
  <si>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</si>
  <si>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</si>
  <si>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</si>
  <si>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</si>
  <si>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</si>
  <si>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</si>
  <si>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</si>
  <si>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</si>
  <si>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</si>
  <si>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</si>
  <si>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</si>
  <si>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</si>
  <si>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</si>
  <si>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</si>
  <si>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</si>
  <si>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</si>
  <si>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</si>
  <si>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</si>
  <si>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</si>
  <si>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</si>
  <si>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</si>
  <si>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</si>
  <si>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</si>
  <si>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</si>
  <si>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</si>
  <si>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</si>
  <si>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</si>
  <si>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</si>
  <si>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</si>
  <si>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</si>
  <si>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</si>
  <si>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</si>
  <si>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</si>
  <si>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</si>
  <si>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</si>
  <si>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</si>
  <si>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</si>
  <si>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</si>
  <si>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</si>
  <si>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</si>
  <si>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</si>
  <si>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</si>
  <si>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</si>
  <si>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</si>
  <si>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</si>
  <si>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</si>
  <si>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</si>
  <si>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</si>
  <si>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</si>
  <si>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</si>
  <si>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</si>
  <si>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</si>
  <si>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</si>
  <si>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</si>
  <si>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</si>
  <si>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</si>
  <si>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</si>
  <si>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</si>
  <si>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</si>
  <si>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</si>
  <si>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</si>
  <si>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</si>
  <si>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</si>
  <si>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</si>
  <si>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</si>
  <si>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</si>
  <si>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</si>
  <si>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</si>
  <si>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</si>
  <si>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</si>
  <si>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</si>
  <si>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</si>
  <si>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</si>
  <si>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</si>
  <si>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</si>
  <si>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</si>
  <si>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</si>
  <si>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</si>
  <si>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</si>
  <si>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</si>
  <si>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</si>
  <si>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</si>
  <si>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</si>
  <si>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</si>
  <si>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</si>
  <si>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</si>
  <si>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</si>
  <si>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</si>
  <si>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</si>
  <si>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</si>
  <si>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</si>
  <si>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</si>
  <si>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</si>
  <si>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</si>
  <si>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</si>
  <si>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</si>
  <si>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</si>
  <si>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</si>
  <si>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</si>
  <si>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</si>
  <si>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</si>
  <si>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</si>
  <si>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</si>
  <si>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</si>
  <si>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</si>
  <si>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</si>
  <si>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</si>
  <si>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</si>
  <si>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</si>
  <si>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</si>
  <si>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</si>
  <si>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</si>
  <si>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</si>
  <si>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</si>
  <si>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</si>
  <si>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</si>
  <si>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</si>
  <si>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</si>
  <si>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</si>
  <si>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</si>
  <si>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</si>
  <si>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</si>
  <si>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</si>
  <si>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</si>
  <si>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</si>
  <si>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</si>
  <si>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</si>
  <si>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</si>
  <si>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</si>
  <si>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</si>
  <si>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</si>
  <si>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</si>
  <si>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</si>
  <si>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</si>
  <si>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</si>
  <si>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</si>
  <si>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</si>
  <si>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</si>
  <si>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</si>
  <si>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</si>
  <si>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</si>
  <si>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</si>
  <si>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</si>
  <si>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</si>
  <si>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</si>
  <si>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</si>
  <si>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</si>
  <si>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</si>
  <si>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</si>
  <si>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</si>
  <si>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</si>
  <si>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</si>
  <si>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</si>
  <si>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</si>
  <si>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</si>
  <si>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</si>
  <si>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</si>
  <si>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</si>
  <si>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</si>
  <si>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</si>
  <si>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</si>
  <si>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</si>
  <si>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</si>
  <si>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</si>
  <si>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</si>
  <si>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</si>
  <si>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</si>
  <si>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</si>
  <si>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</si>
  <si>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</si>
  <si>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</si>
  <si>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</si>
  <si>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</si>
  <si>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</si>
  <si>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</si>
  <si>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</si>
  <si>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</si>
  <si>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</si>
  <si>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</si>
  <si>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</si>
  <si>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</si>
  <si>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</si>
  <si>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</si>
  <si>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</si>
  <si>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</si>
  <si>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</si>
  <si>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</si>
  <si>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</si>
  <si>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</si>
  <si>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</si>
  <si>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</si>
  <si>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</si>
  <si>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</si>
  <si>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</si>
  <si>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</si>
  <si>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</si>
  <si>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</si>
  <si>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</si>
  <si>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</si>
  <si>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</si>
  <si>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</si>
  <si>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</si>
  <si>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</si>
  <si>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</si>
  <si>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</si>
  <si>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</si>
  <si>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</si>
  <si>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</si>
  <si>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</si>
  <si>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</si>
  <si>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</si>
  <si>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</si>
  <si>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</si>
  <si>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</si>
  <si>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</si>
  <si>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</si>
  <si>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</si>
  <si>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</si>
  <si>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</si>
  <si>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</si>
  <si>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</si>
  <si>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</si>
  <si>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</si>
  <si>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</si>
  <si>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</si>
  <si>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</si>
  <si>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</si>
  <si>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</si>
  <si>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</si>
  <si>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</si>
  <si>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</si>
  <si>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</si>
  <si>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</si>
  <si>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</si>
  <si>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</si>
  <si>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</si>
  <si>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</si>
  <si>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</si>
  <si>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</si>
  <si>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</si>
  <si>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</si>
  <si>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</si>
  <si>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</si>
  <si>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</si>
  <si>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</si>
  <si>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</si>
  <si>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</si>
  <si>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</si>
  <si>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</si>
  <si>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</si>
  <si>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</si>
  <si>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</si>
  <si>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</si>
  <si>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</si>
  <si>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</si>
  <si>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</si>
  <si>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</si>
  <si>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</si>
  <si>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</si>
  <si>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</si>
  <si>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</si>
  <si>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</si>
  <si>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</si>
  <si>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</si>
  <si>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</si>
  <si>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</si>
  <si>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</si>
  <si>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</si>
  <si>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</si>
  <si>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</si>
  <si>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</si>
  <si>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</si>
  <si>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</si>
  <si>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</si>
  <si>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</si>
  <si>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</si>
  <si>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</si>
  <si>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</si>
  <si>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</si>
  <si>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</si>
  <si>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</si>
  <si>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</si>
  <si>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</si>
  <si>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</si>
  <si>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</si>
  <si>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</si>
  <si>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</si>
  <si>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</si>
  <si>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</si>
  <si>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</si>
  <si>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</si>
  <si>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</si>
  <si>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</si>
  <si>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</si>
  <si>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</si>
  <si>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</si>
  <si>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</si>
  <si>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</si>
  <si>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</si>
  <si>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</si>
  <si>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</si>
  <si>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</si>
  <si>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</si>
  <si>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</si>
  <si>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</si>
  <si>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</si>
  <si>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</si>
  <si>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</si>
  <si>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</si>
  <si>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</si>
  <si>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</si>
  <si>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</si>
  <si>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</si>
  <si>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</si>
  <si>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</si>
  <si>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</si>
  <si>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</si>
  <si>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</si>
  <si>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</si>
  <si>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</si>
  <si>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</si>
  <si>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</si>
  <si>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</si>
  <si>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</si>
  <si>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</si>
  <si>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</si>
  <si>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</si>
  <si>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</si>
  <si>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</si>
  <si>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</si>
  <si>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</si>
  <si>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</si>
  <si>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</si>
  <si>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</si>
  <si>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</si>
  <si>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</si>
  <si>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</si>
  <si>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</si>
  <si>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</si>
  <si>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</si>
  <si>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</si>
  <si>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</si>
  <si>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</si>
  <si>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</si>
  <si>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</si>
  <si>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</si>
  <si>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</si>
  <si>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</si>
  <si>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</si>
  <si>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</si>
  <si>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</si>
  <si>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</si>
  <si>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</si>
  <si>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</si>
  <si>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</si>
  <si>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</si>
  <si>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</si>
  <si>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</si>
  <si>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</si>
  <si>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</si>
  <si>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</si>
  <si>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</si>
  <si>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</si>
  <si>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</si>
  <si>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</si>
  <si>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</si>
  <si>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</si>
  <si>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</si>
  <si>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</si>
  <si>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</si>
  <si>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</si>
  <si>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</si>
  <si>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</si>
  <si>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</si>
  <si>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</si>
  <si>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</si>
  <si>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</si>
  <si>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</si>
  <si>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</si>
  <si>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</si>
  <si>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</si>
  <si>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</si>
  <si>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</si>
  <si>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</si>
  <si>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</si>
  <si>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</si>
  <si>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</si>
  <si>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</si>
  <si>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</si>
  <si>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</si>
  <si>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</si>
  <si>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</si>
  <si>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</si>
  <si>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</si>
  <si>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</si>
  <si>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</si>
  <si>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</si>
  <si>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</si>
  <si>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</si>
  <si>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</si>
  <si>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</si>
  <si>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</si>
  <si>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</si>
  <si>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</si>
  <si>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</si>
  <si>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</si>
  <si>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</si>
  <si>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</si>
  <si>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</si>
  <si>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</si>
  <si>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</si>
  <si>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</si>
  <si>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</si>
  <si>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</si>
  <si>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</si>
  <si>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</si>
  <si>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</si>
  <si>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</si>
  <si>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</si>
  <si>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</si>
  <si>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</si>
  <si>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</si>
  <si>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</si>
  <si>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</si>
  <si>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</si>
  <si>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</si>
  <si>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</si>
  <si>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</si>
  <si>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</si>
  <si>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</si>
  <si>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</si>
  <si>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</si>
  <si>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</si>
  <si>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</si>
  <si>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</si>
  <si>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</si>
  <si>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</si>
  <si>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</si>
  <si>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</si>
  <si>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</si>
  <si>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</si>
  <si>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</si>
  <si>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</si>
  <si>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</si>
  <si>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</si>
  <si>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</si>
  <si>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</si>
  <si>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</si>
  <si>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</si>
  <si>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</si>
  <si>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</si>
  <si>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</si>
  <si>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</si>
  <si>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</si>
  <si>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</si>
  <si>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</si>
  <si>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</si>
  <si>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</si>
  <si>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</si>
  <si>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</si>
  <si>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</si>
  <si>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</si>
  <si>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</si>
  <si>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</si>
  <si>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</si>
  <si>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</si>
  <si>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</si>
  <si>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</si>
  <si>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</si>
  <si>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</si>
  <si>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</si>
  <si>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</si>
  <si>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</si>
  <si>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</si>
  <si>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</si>
  <si>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</si>
  <si>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</si>
  <si>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</si>
  <si>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</si>
  <si>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</si>
  <si>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</si>
  <si>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</si>
  <si>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</si>
  <si>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</si>
  <si>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</si>
  <si>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</si>
  <si>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</si>
  <si>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</si>
  <si>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</si>
  <si>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</si>
  <si>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</si>
  <si>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</si>
  <si>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</si>
  <si>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</si>
  <si>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</si>
  <si>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</si>
  <si>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</si>
  <si>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</si>
  <si>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</si>
  <si>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</si>
  <si>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</si>
  <si>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</si>
  <si>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</si>
  <si>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</si>
  <si>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</si>
  <si>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</si>
  <si>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</si>
  <si>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</si>
  <si>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</si>
  <si>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</si>
  <si>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</si>
  <si>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</si>
  <si>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</si>
  <si>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</si>
  <si>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</si>
  <si>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</si>
  <si>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</si>
  <si>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</si>
  <si>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</si>
  <si>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</si>
  <si>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</si>
  <si>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</si>
  <si>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</si>
  <si>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</si>
  <si>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</si>
  <si>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</si>
  <si>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</si>
  <si>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</si>
  <si>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</si>
  <si>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</si>
  <si>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</si>
  <si>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</si>
  <si>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</si>
  <si>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</si>
  <si>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</si>
  <si>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</si>
  <si>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</si>
  <si>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</si>
  <si>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</si>
  <si>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</si>
  <si>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</si>
  <si>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</si>
  <si>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</si>
  <si>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</si>
  <si>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</si>
  <si>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</si>
  <si>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</si>
  <si>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</si>
  <si>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</si>
  <si>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</si>
  <si>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</si>
  <si>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</si>
  <si>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</si>
  <si>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</si>
  <si>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</si>
  <si>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</si>
  <si>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</si>
  <si>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</si>
  <si>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</si>
  <si>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</si>
  <si>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</si>
  <si>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</si>
  <si>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</si>
  <si>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</si>
  <si>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</si>
  <si>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</si>
  <si>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</si>
  <si>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</si>
  <si>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</si>
  <si>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</si>
  <si>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Municipal de Agua Potable y Alcantarillado de Jaral del Progreso, Gto.</t>
  </si>
  <si>
    <t>Del 1 de Enero al 30 de Septiembre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</si>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</sst>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43" fontId="11" fillId="4" borderId="0" xfId="15" applyFont="1" applyFill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5" fillId="0" borderId="0" xfId="0" applyFont="1" applyAlignment="1">
      <alignment horizontal="left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600</v>
      </c>
      <c r="B1" s="163"/>
      <c r="C1" s="115" t="s">
        <v>494</v>
      </c>
      <c r="D1" s="116">
        <v>2024</v>
      </c>
    </row>
    <row r="2" spans="1:4" ht="16.149999999999999" customHeight="1" x14ac:dyDescent="0.2">
      <c r="A2" s="164" t="s">
        <v>493</v>
      </c>
      <c r="B2" s="165"/>
      <c r="C2" s="10" t="s">
        <v>495</v>
      </c>
      <c r="D2" s="117" t="s">
        <v>500</v>
      </c>
    </row>
    <row r="3" spans="1:4" ht="16.149999999999999" customHeight="1" x14ac:dyDescent="0.2">
      <c r="A3" s="166" t="s">
        <v>601</v>
      </c>
      <c r="B3" s="167"/>
      <c r="C3" s="10" t="s">
        <v>496</v>
      </c>
      <c r="D3" s="118">
        <v>3</v>
      </c>
    </row>
    <row r="4" spans="1:4" ht="16.149999999999999" customHeight="1" x14ac:dyDescent="0.2">
      <c r="A4" s="168" t="s">
        <v>515</v>
      </c>
      <c r="B4" s="169"/>
      <c r="C4" s="169"/>
      <c r="D4" s="170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5" t="s">
        <v>600</v>
      </c>
      <c r="B1" s="165"/>
      <c r="C1" s="165"/>
      <c r="D1" s="10" t="s">
        <v>497</v>
      </c>
      <c r="E1" s="19">
        <v>2024</v>
      </c>
    </row>
    <row r="2" spans="1:5" s="11" customFormat="1" ht="18.95" customHeight="1" x14ac:dyDescent="0.25">
      <c r="A2" s="165" t="s">
        <v>502</v>
      </c>
      <c r="B2" s="165"/>
      <c r="C2" s="165"/>
      <c r="D2" s="10" t="s">
        <v>498</v>
      </c>
      <c r="E2" s="19" t="s">
        <v>500</v>
      </c>
    </row>
    <row r="3" spans="1:5" s="11" customFormat="1" ht="18.95" customHeight="1" x14ac:dyDescent="0.25">
      <c r="A3" s="165" t="s">
        <v>601</v>
      </c>
      <c r="B3" s="165"/>
      <c r="C3" s="165"/>
      <c r="D3" s="10" t="s">
        <v>499</v>
      </c>
      <c r="E3" s="19">
        <v>3</v>
      </c>
    </row>
    <row r="4" spans="1:5" s="11" customFormat="1" ht="18.95" customHeight="1" x14ac:dyDescent="0.25">
      <c r="A4" s="165" t="s">
        <v>515</v>
      </c>
      <c r="B4" s="165"/>
      <c r="C4" s="165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19960223.949999999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19960223.949999999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57240.14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57240.14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19902983.809999999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19902983.809999999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0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16532626.34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16532626.34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7872795.3199999994</v>
      </c>
      <c r="D96" s="124">
        <f t="shared" ref="D96:D159" si="0">C96/$C$94</f>
        <v>0.47619749930185618</v>
      </c>
      <c r="E96" s="42"/>
    </row>
    <row r="97" spans="1:5" x14ac:dyDescent="0.2">
      <c r="A97" s="44">
        <v>5111</v>
      </c>
      <c r="B97" s="42" t="s">
        <v>279</v>
      </c>
      <c r="C97" s="45">
        <v>4252145</v>
      </c>
      <c r="D97" s="46">
        <f t="shared" si="0"/>
        <v>0.25719718770345112</v>
      </c>
      <c r="E97" s="42"/>
    </row>
    <row r="98" spans="1:5" x14ac:dyDescent="0.2">
      <c r="A98" s="44">
        <v>5112</v>
      </c>
      <c r="B98" s="42" t="s">
        <v>280</v>
      </c>
      <c r="C98" s="45">
        <v>739442.02</v>
      </c>
      <c r="D98" s="46">
        <f t="shared" si="0"/>
        <v>4.4726228295074381E-2</v>
      </c>
      <c r="E98" s="42"/>
    </row>
    <row r="99" spans="1:5" x14ac:dyDescent="0.2">
      <c r="A99" s="44">
        <v>5113</v>
      </c>
      <c r="B99" s="42" t="s">
        <v>281</v>
      </c>
      <c r="C99" s="45">
        <v>580649.31999999995</v>
      </c>
      <c r="D99" s="46">
        <f t="shared" si="0"/>
        <v>3.5121420399803212E-2</v>
      </c>
      <c r="E99" s="42"/>
    </row>
    <row r="100" spans="1:5" x14ac:dyDescent="0.2">
      <c r="A100" s="44">
        <v>5114</v>
      </c>
      <c r="B100" s="42" t="s">
        <v>282</v>
      </c>
      <c r="C100" s="45">
        <v>1120358.77</v>
      </c>
      <c r="D100" s="46">
        <f t="shared" si="0"/>
        <v>6.7766533093979064E-2</v>
      </c>
      <c r="E100" s="42"/>
    </row>
    <row r="101" spans="1:5" x14ac:dyDescent="0.2">
      <c r="A101" s="44">
        <v>5115</v>
      </c>
      <c r="B101" s="42" t="s">
        <v>283</v>
      </c>
      <c r="C101" s="45">
        <v>1180200.21</v>
      </c>
      <c r="D101" s="46">
        <f t="shared" si="0"/>
        <v>7.1386129809548449E-2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990586.82000000007</v>
      </c>
      <c r="D103" s="124">
        <f t="shared" si="0"/>
        <v>5.9917087559362335E-2</v>
      </c>
      <c r="E103" s="42"/>
    </row>
    <row r="104" spans="1:5" x14ac:dyDescent="0.2">
      <c r="A104" s="44">
        <v>5121</v>
      </c>
      <c r="B104" s="42" t="s">
        <v>286</v>
      </c>
      <c r="C104" s="45">
        <v>66614.83</v>
      </c>
      <c r="D104" s="46">
        <f t="shared" si="0"/>
        <v>4.0292950817395661E-3</v>
      </c>
      <c r="E104" s="42"/>
    </row>
    <row r="105" spans="1:5" x14ac:dyDescent="0.2">
      <c r="A105" s="44">
        <v>5122</v>
      </c>
      <c r="B105" s="42" t="s">
        <v>287</v>
      </c>
      <c r="C105" s="45">
        <v>7341.24</v>
      </c>
      <c r="D105" s="46">
        <f t="shared" si="0"/>
        <v>4.4404560104513918E-4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290</v>
      </c>
      <c r="C108" s="45">
        <v>358701</v>
      </c>
      <c r="D108" s="46">
        <f t="shared" si="0"/>
        <v>2.1696552781341093E-2</v>
      </c>
      <c r="E108" s="42"/>
    </row>
    <row r="109" spans="1:5" x14ac:dyDescent="0.2">
      <c r="A109" s="44">
        <v>5126</v>
      </c>
      <c r="B109" s="42" t="s">
        <v>291</v>
      </c>
      <c r="C109" s="45">
        <v>445011.81</v>
      </c>
      <c r="D109" s="46">
        <f t="shared" si="0"/>
        <v>2.6917187919702296E-2</v>
      </c>
      <c r="E109" s="42"/>
    </row>
    <row r="110" spans="1:5" x14ac:dyDescent="0.2">
      <c r="A110" s="44">
        <v>5127</v>
      </c>
      <c r="B110" s="42" t="s">
        <v>292</v>
      </c>
      <c r="C110" s="45">
        <v>112917.94</v>
      </c>
      <c r="D110" s="46">
        <f t="shared" si="0"/>
        <v>6.8300061755342378E-3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7669244.2000000002</v>
      </c>
      <c r="D113" s="124">
        <f t="shared" si="0"/>
        <v>0.46388541313878146</v>
      </c>
      <c r="E113" s="42"/>
    </row>
    <row r="114" spans="1:5" x14ac:dyDescent="0.2">
      <c r="A114" s="44">
        <v>5131</v>
      </c>
      <c r="B114" s="42" t="s">
        <v>296</v>
      </c>
      <c r="C114" s="45">
        <v>2486589.11</v>
      </c>
      <c r="D114" s="46">
        <f t="shared" si="0"/>
        <v>0.15040496645011575</v>
      </c>
      <c r="E114" s="42"/>
    </row>
    <row r="115" spans="1:5" x14ac:dyDescent="0.2">
      <c r="A115" s="44">
        <v>5132</v>
      </c>
      <c r="B115" s="42" t="s">
        <v>297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298</v>
      </c>
      <c r="C116" s="45">
        <v>125810.85</v>
      </c>
      <c r="D116" s="46">
        <f t="shared" si="0"/>
        <v>7.6098526279279599E-3</v>
      </c>
      <c r="E116" s="42"/>
    </row>
    <row r="117" spans="1:5" x14ac:dyDescent="0.2">
      <c r="A117" s="44">
        <v>5134</v>
      </c>
      <c r="B117" s="42" t="s">
        <v>299</v>
      </c>
      <c r="C117" s="45">
        <v>17285.919999999998</v>
      </c>
      <c r="D117" s="46">
        <f t="shared" si="0"/>
        <v>1.0455640649288393E-3</v>
      </c>
      <c r="E117" s="42"/>
    </row>
    <row r="118" spans="1:5" x14ac:dyDescent="0.2">
      <c r="A118" s="44">
        <v>5135</v>
      </c>
      <c r="B118" s="42" t="s">
        <v>300</v>
      </c>
      <c r="C118" s="45">
        <v>4578084.5199999996</v>
      </c>
      <c r="D118" s="46">
        <f t="shared" si="0"/>
        <v>0.27691211461808191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120.69</v>
      </c>
      <c r="D120" s="46">
        <f t="shared" si="0"/>
        <v>7.3001105521870765E-6</v>
      </c>
      <c r="E120" s="42"/>
    </row>
    <row r="121" spans="1:5" x14ac:dyDescent="0.2">
      <c r="A121" s="44">
        <v>5138</v>
      </c>
      <c r="B121" s="42" t="s">
        <v>303</v>
      </c>
      <c r="C121" s="45">
        <v>18463.11</v>
      </c>
      <c r="D121" s="46">
        <f t="shared" si="0"/>
        <v>1.1167681177992439E-3</v>
      </c>
      <c r="E121" s="42"/>
    </row>
    <row r="122" spans="1:5" x14ac:dyDescent="0.2">
      <c r="A122" s="44">
        <v>5139</v>
      </c>
      <c r="B122" s="42" t="s">
        <v>304</v>
      </c>
      <c r="C122" s="45">
        <v>442890</v>
      </c>
      <c r="D122" s="46">
        <f t="shared" si="0"/>
        <v>2.6788847149375541E-2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600</v>
      </c>
      <c r="B1" s="172"/>
      <c r="C1" s="172"/>
      <c r="D1" s="172"/>
      <c r="E1" s="172"/>
      <c r="F1" s="172"/>
      <c r="G1" s="10" t="s">
        <v>497</v>
      </c>
      <c r="H1" s="19">
        <v>2024</v>
      </c>
    </row>
    <row r="2" spans="1:8" s="11" customFormat="1" ht="18.95" customHeight="1" x14ac:dyDescent="0.25">
      <c r="A2" s="171" t="s">
        <v>501</v>
      </c>
      <c r="B2" s="172"/>
      <c r="C2" s="172"/>
      <c r="D2" s="172"/>
      <c r="E2" s="172"/>
      <c r="F2" s="172"/>
      <c r="G2" s="10" t="s">
        <v>498</v>
      </c>
      <c r="H2" s="19" t="s">
        <v>500</v>
      </c>
    </row>
    <row r="3" spans="1:8" s="11" customFormat="1" ht="18.95" customHeight="1" x14ac:dyDescent="0.25">
      <c r="A3" s="171" t="s">
        <v>601</v>
      </c>
      <c r="B3" s="172"/>
      <c r="C3" s="172"/>
      <c r="D3" s="172"/>
      <c r="E3" s="172"/>
      <c r="F3" s="172"/>
      <c r="G3" s="10" t="s">
        <v>499</v>
      </c>
      <c r="H3" s="19">
        <v>3</v>
      </c>
    </row>
    <row r="4" spans="1:8" s="11" customFormat="1" ht="18.95" customHeight="1" x14ac:dyDescent="0.25">
      <c r="A4" s="171" t="s">
        <v>515</v>
      </c>
      <c r="B4" s="172"/>
      <c r="C4" s="172"/>
      <c r="D4" s="172"/>
      <c r="E4" s="172"/>
      <c r="F4" s="172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61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603593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-7552</v>
      </c>
      <c r="D15" s="18">
        <v>-7552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493</v>
      </c>
      <c r="D16" s="18">
        <v>493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326158.81</v>
      </c>
      <c r="D20" s="18">
        <v>326158.81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59000</v>
      </c>
      <c r="D21" s="18">
        <v>59000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7413478.7300000004</v>
      </c>
      <c r="D23" s="18">
        <v>7413478.7300000004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18471.68</v>
      </c>
      <c r="D25" s="18">
        <v>18471.68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198802.92</v>
      </c>
    </row>
    <row r="42" spans="1:8" x14ac:dyDescent="0.2">
      <c r="A42" s="16">
        <v>1151</v>
      </c>
      <c r="B42" s="14" t="s">
        <v>144</v>
      </c>
      <c r="C42" s="18">
        <v>198802.92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8729409.25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255838.8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2682875.2200000002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3390695.23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2400000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5769998.5099999998</v>
      </c>
      <c r="D64" s="18">
        <f t="shared" ref="D64:E64" si="0">SUM(D65:D72)</f>
        <v>0</v>
      </c>
      <c r="E64" s="18">
        <f t="shared" si="0"/>
        <v>4309498.8099999996</v>
      </c>
    </row>
    <row r="65" spans="1:9" x14ac:dyDescent="0.2">
      <c r="A65" s="16">
        <v>1241</v>
      </c>
      <c r="B65" s="14" t="s">
        <v>157</v>
      </c>
      <c r="C65" s="18">
        <v>1316347.74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28438.79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210000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2718560.34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4309498.8099999996</v>
      </c>
    </row>
    <row r="70" spans="1:9" x14ac:dyDescent="0.2">
      <c r="A70" s="16">
        <v>1246</v>
      </c>
      <c r="B70" s="14" t="s">
        <v>162</v>
      </c>
      <c r="C70" s="18">
        <v>1496651.64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137915.84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137915.84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2555161.41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2555161.41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25249.78</v>
      </c>
    </row>
    <row r="99" spans="1:8" x14ac:dyDescent="0.2">
      <c r="A99" s="16">
        <v>1191</v>
      </c>
      <c r="B99" s="14" t="s">
        <v>484</v>
      </c>
      <c r="C99" s="18">
        <v>25249.78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4843186.6400000006</v>
      </c>
      <c r="D110" s="18">
        <f>SUM(D111:D119)</f>
        <v>4843186.6400000006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237461.68</v>
      </c>
      <c r="D112" s="18">
        <f t="shared" ref="D112:D119" si="1">C112</f>
        <v>237461.68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3066305.75</v>
      </c>
      <c r="D117" s="18">
        <f t="shared" si="1"/>
        <v>3066305.75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1539419.21</v>
      </c>
      <c r="D119" s="18">
        <f t="shared" si="1"/>
        <v>1539419.21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3" t="s">
        <v>600</v>
      </c>
      <c r="B1" s="173"/>
      <c r="C1" s="173"/>
      <c r="D1" s="21" t="s">
        <v>497</v>
      </c>
      <c r="E1" s="22">
        <v>2024</v>
      </c>
    </row>
    <row r="2" spans="1:5" ht="18.95" customHeight="1" x14ac:dyDescent="0.2">
      <c r="A2" s="173" t="s">
        <v>503</v>
      </c>
      <c r="B2" s="173"/>
      <c r="C2" s="173"/>
      <c r="D2" s="21" t="s">
        <v>498</v>
      </c>
      <c r="E2" s="22" t="s">
        <v>500</v>
      </c>
    </row>
    <row r="3" spans="1:5" ht="18.95" customHeight="1" x14ac:dyDescent="0.2">
      <c r="A3" s="173" t="s">
        <v>601</v>
      </c>
      <c r="B3" s="173"/>
      <c r="C3" s="173"/>
      <c r="D3" s="21" t="s">
        <v>499</v>
      </c>
      <c r="E3" s="22">
        <v>3</v>
      </c>
    </row>
    <row r="4" spans="1:5" ht="18.95" customHeight="1" x14ac:dyDescent="0.2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2510879.02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3427597.61</v>
      </c>
    </row>
    <row r="16" spans="1:5" x14ac:dyDescent="0.2">
      <c r="A16" s="27">
        <v>3220</v>
      </c>
      <c r="B16" s="23" t="s">
        <v>387</v>
      </c>
      <c r="C16" s="28">
        <v>10625176.060000001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7"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3" t="s">
        <v>600</v>
      </c>
      <c r="B1" s="173"/>
      <c r="C1" s="173"/>
      <c r="D1" s="21" t="s">
        <v>497</v>
      </c>
      <c r="E1" s="22">
        <v>2024</v>
      </c>
    </row>
    <row r="2" spans="1:5" s="29" customFormat="1" ht="18.95" customHeight="1" x14ac:dyDescent="0.25">
      <c r="A2" s="173" t="s">
        <v>504</v>
      </c>
      <c r="B2" s="173"/>
      <c r="C2" s="173"/>
      <c r="D2" s="21" t="s">
        <v>498</v>
      </c>
      <c r="E2" s="22" t="s">
        <v>500</v>
      </c>
    </row>
    <row r="3" spans="1:5" s="29" customFormat="1" ht="18.95" customHeight="1" x14ac:dyDescent="0.25">
      <c r="A3" s="173" t="s">
        <v>601</v>
      </c>
      <c r="B3" s="173"/>
      <c r="C3" s="173"/>
      <c r="D3" s="21" t="s">
        <v>499</v>
      </c>
      <c r="E3" s="22">
        <v>3</v>
      </c>
    </row>
    <row r="4" spans="1:5" s="29" customFormat="1" ht="18.95" customHeight="1" x14ac:dyDescent="0.25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831332.64</v>
      </c>
      <c r="D10" s="28">
        <v>2011302.72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603593</v>
      </c>
      <c r="D12" s="28">
        <v>558656.32999999996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1434925.6400000001</v>
      </c>
      <c r="D16" s="84">
        <f>SUM(D9:D15)</f>
        <v>2569959.0499999998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3390695.23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3390695.23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0</v>
      </c>
      <c r="D29" s="84">
        <f>SUM(D30:D37)</f>
        <v>95358.69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48531.11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46827.58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3390695.23</v>
      </c>
      <c r="D44" s="84">
        <f>D21+D29+D38</f>
        <v>95358.69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3427597.61</v>
      </c>
      <c r="D48" s="84">
        <v>35198.92</v>
      </c>
      <c r="E48" s="156"/>
    </row>
    <row r="49" spans="1:4" x14ac:dyDescent="0.2">
      <c r="A49" s="27"/>
      <c r="B49" s="85" t="s">
        <v>509</v>
      </c>
      <c r="C49" s="84">
        <f>C54+C66+C94+C97+C50</f>
        <v>52845.990000000005</v>
      </c>
      <c r="D49" s="84">
        <f>D54+D66+D94+D97+D50</f>
        <v>595202.11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595202.12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595202.12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70424.13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512585.11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12192.88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52845.990000000005</v>
      </c>
      <c r="D97" s="84">
        <f>SUM(D98:D102)</f>
        <v>-0.01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24732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28113.99</v>
      </c>
      <c r="D100" s="28">
        <v>-0.01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0.1</v>
      </c>
      <c r="D112" s="102">
        <f>+D113+D135</f>
        <v>-0.01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0.1</v>
      </c>
      <c r="D135" s="84">
        <f>SUM(D136:D144)</f>
        <v>-0.01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0.1</v>
      </c>
      <c r="D142" s="28">
        <v>-0.01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3480443.5</v>
      </c>
      <c r="D145" s="84">
        <f>D48+D49+D103-D109-D112</f>
        <v>630401.04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4" t="s">
        <v>600</v>
      </c>
      <c r="B1" s="175"/>
      <c r="C1" s="176"/>
    </row>
    <row r="2" spans="1:3" s="30" customFormat="1" ht="18" customHeight="1" x14ac:dyDescent="0.25">
      <c r="A2" s="177" t="s">
        <v>505</v>
      </c>
      <c r="B2" s="178"/>
      <c r="C2" s="179"/>
    </row>
    <row r="3" spans="1:3" s="30" customFormat="1" ht="18" customHeight="1" x14ac:dyDescent="0.25">
      <c r="A3" s="177" t="s">
        <v>601</v>
      </c>
      <c r="B3" s="178"/>
      <c r="C3" s="179"/>
    </row>
    <row r="4" spans="1:3" s="32" customFormat="1" ht="18" customHeight="1" x14ac:dyDescent="0.2">
      <c r="A4" s="180" t="s">
        <v>506</v>
      </c>
      <c r="B4" s="181"/>
      <c r="C4" s="182"/>
    </row>
    <row r="5" spans="1:3" s="32" customFormat="1" ht="18" customHeight="1" x14ac:dyDescent="0.2">
      <c r="A5" s="183" t="s">
        <v>405</v>
      </c>
      <c r="B5" s="184"/>
      <c r="C5" s="147">
        <v>2024</v>
      </c>
    </row>
    <row r="6" spans="1:3" x14ac:dyDescent="0.2">
      <c r="A6" s="47" t="s">
        <v>434</v>
      </c>
      <c r="B6" s="47"/>
      <c r="C6" s="92">
        <v>19960223.949999999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19960223.949999999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37" sqref="B37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5" t="s">
        <v>600</v>
      </c>
      <c r="B1" s="186"/>
      <c r="C1" s="187"/>
    </row>
    <row r="2" spans="1:3" s="33" customFormat="1" ht="18.95" customHeight="1" x14ac:dyDescent="0.25">
      <c r="A2" s="188" t="s">
        <v>507</v>
      </c>
      <c r="B2" s="189"/>
      <c r="C2" s="190"/>
    </row>
    <row r="3" spans="1:3" s="33" customFormat="1" ht="18.95" customHeight="1" x14ac:dyDescent="0.25">
      <c r="A3" s="188" t="s">
        <v>601</v>
      </c>
      <c r="B3" s="189"/>
      <c r="C3" s="190"/>
    </row>
    <row r="4" spans="1:3" x14ac:dyDescent="0.2">
      <c r="A4" s="180" t="s">
        <v>506</v>
      </c>
      <c r="B4" s="181"/>
      <c r="C4" s="182"/>
    </row>
    <row r="5" spans="1:3" ht="22.15" customHeight="1" x14ac:dyDescent="0.2">
      <c r="A5" s="191" t="s">
        <v>405</v>
      </c>
      <c r="B5" s="192"/>
      <c r="C5" s="147">
        <v>2024</v>
      </c>
    </row>
    <row r="6" spans="1:3" x14ac:dyDescent="0.2">
      <c r="A6" s="72" t="s">
        <v>447</v>
      </c>
      <c r="B6" s="47"/>
      <c r="C6" s="96">
        <v>19923321.57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3390695.23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3390695.23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16532626.34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3" t="s">
        <v>600</v>
      </c>
      <c r="B1" s="194"/>
      <c r="C1" s="194"/>
      <c r="D1" s="194"/>
      <c r="E1" s="194"/>
      <c r="F1" s="194"/>
      <c r="G1" s="21" t="s">
        <v>497</v>
      </c>
      <c r="H1" s="22">
        <v>2024</v>
      </c>
    </row>
    <row r="2" spans="1:10" ht="18.95" customHeight="1" x14ac:dyDescent="0.2">
      <c r="A2" s="173" t="s">
        <v>508</v>
      </c>
      <c r="B2" s="194"/>
      <c r="C2" s="194"/>
      <c r="D2" s="194"/>
      <c r="E2" s="194"/>
      <c r="F2" s="194"/>
      <c r="G2" s="21" t="s">
        <v>498</v>
      </c>
      <c r="H2" s="22" t="s">
        <v>500</v>
      </c>
    </row>
    <row r="3" spans="1:10" ht="18.95" customHeight="1" x14ac:dyDescent="0.2">
      <c r="A3" s="195" t="s">
        <v>601</v>
      </c>
      <c r="B3" s="196"/>
      <c r="C3" s="196"/>
      <c r="D3" s="196"/>
      <c r="E3" s="196"/>
      <c r="F3" s="196"/>
      <c r="G3" s="21" t="s">
        <v>499</v>
      </c>
      <c r="H3" s="22">
        <v>3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97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3" t="s">
        <v>552</v>
      </c>
      <c r="C39" s="193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31301010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-11340786.050000001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-0.1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-19960223.850000001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3" t="s">
        <v>553</v>
      </c>
      <c r="C48" s="193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-31301010</v>
      </c>
    </row>
    <row r="51" spans="1:3" x14ac:dyDescent="0.2">
      <c r="A51" s="23">
        <v>8220</v>
      </c>
      <c r="B51" s="112" t="s">
        <v>46</v>
      </c>
      <c r="C51" s="114">
        <v>10159680.09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1218008.3400000001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52845.99</v>
      </c>
    </row>
    <row r="56" spans="1:3" x14ac:dyDescent="0.2">
      <c r="A56" s="23">
        <v>8270</v>
      </c>
      <c r="B56" s="112" t="s">
        <v>42</v>
      </c>
      <c r="C56" s="114">
        <v>19870475.579999998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2019-02-13T21:19:08Z</cp:lastPrinted>
  <dcterms:created xsi:type="dcterms:W3CDTF">2012-12-11T20:36:24Z</dcterms:created>
  <dcterms:modified xsi:type="dcterms:W3CDTF">2024-10-25T15:45:03Z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