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H110" i="59"/>
  <c r="F7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<sst xmlns="http://schemas.openxmlformats.org/spreadsheetml/2006/main" count="860" uniqueCount="604">
  <si>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</si>
  <si>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</si>
  <si>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</si>
  <si>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</si>
  <si>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</si>
  <si>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</si>
  <si>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</si>
  <si>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</si>
  <si>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</si>
  <si>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</si>
  <si>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</si>
  <si>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</si>
  <si>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</si>
  <si>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</si>
  <si>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</si>
  <si>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</si>
  <si>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</si>
  <si>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</si>
  <si>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</si>
  <si>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</si>
  <si>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</si>
  <si>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</si>
  <si>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</si>
  <si>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</si>
  <si>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</si>
  <si>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</si>
  <si>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</si>
  <si>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</si>
  <si>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</si>
  <si>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</si>
  <si>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</si>
  <si>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</si>
  <si>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</si>
  <si>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</si>
  <si>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</si>
  <si>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</si>
  <si>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</si>
  <si>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</si>
  <si>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</si>
  <si>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</si>
  <si>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</si>
  <si>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</si>
  <si>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</si>
  <si>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</si>
  <si>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</si>
  <si>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</si>
  <si>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</si>
  <si>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</si>
  <si>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</si>
  <si>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</si>
  <si>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</si>
  <si>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</si>
  <si>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</si>
  <si>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</si>
  <si>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</si>
  <si>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</si>
  <si>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</si>
  <si>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</si>
  <si>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</si>
  <si>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</si>
  <si>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</si>
  <si>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</si>
  <si>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</si>
  <si>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</si>
  <si>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</si>
  <si>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</si>
  <si>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</si>
  <si>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</si>
  <si>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</si>
  <si>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</si>
  <si>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</si>
  <si>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</si>
  <si>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</si>
  <si>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</si>
  <si>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</si>
  <si>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</si>
  <si>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</si>
  <si>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</si>
  <si>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</si>
  <si>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</si>
  <si>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</si>
  <si>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</si>
  <si>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</si>
  <si>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</si>
  <si>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</si>
  <si>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</si>
  <si>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</si>
  <si>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</si>
  <si>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</si>
  <si>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</si>
  <si>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</si>
  <si>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</si>
  <si>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</si>
  <si>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</si>
  <si>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</si>
  <si>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</si>
  <si>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</si>
  <si>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</si>
  <si>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</si>
  <si>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</si>
  <si>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</si>
  <si>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</si>
  <si>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</si>
  <si>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</si>
  <si>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</si>
  <si>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</si>
  <si>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</si>
  <si>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</si>
  <si>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</si>
  <si>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</si>
  <si>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</si>
  <si>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</si>
  <si>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</si>
  <si>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</si>
  <si>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</si>
  <si>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</si>
  <si>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</si>
  <si>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</si>
  <si>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</si>
  <si>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</si>
  <si>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</si>
  <si>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</si>
  <si>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</si>
  <si>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</si>
  <si>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</si>
  <si>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</si>
  <si>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</si>
  <si>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</si>
  <si>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</si>
  <si>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</si>
  <si>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</si>
  <si>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</si>
  <si>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</si>
  <si>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</si>
  <si>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</si>
  <si>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</si>
  <si>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</si>
  <si>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</si>
  <si>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</si>
  <si>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</si>
  <si>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</si>
  <si>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</si>
  <si>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</si>
  <si>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</si>
  <si>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</si>
  <si>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</si>
  <si>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</si>
  <si>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</si>
  <si>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</si>
  <si>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</si>
  <si>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</si>
  <si>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</si>
  <si>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</si>
  <si>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</si>
  <si>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</si>
  <si>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</si>
  <si>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</si>
  <si>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</si>
  <si>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</si>
  <si>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</si>
  <si>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</si>
  <si>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</si>
  <si>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</si>
  <si>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</si>
  <si>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</si>
  <si>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</si>
  <si>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</si>
  <si>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</si>
  <si>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</si>
  <si>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</si>
  <si>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</si>
  <si>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</si>
  <si>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</si>
  <si>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</si>
  <si>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</si>
  <si>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</si>
  <si>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</si>
  <si>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</si>
  <si>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</si>
  <si>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</si>
  <si>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</si>
  <si>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</si>
  <si>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</si>
  <si>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</si>
  <si>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</si>
  <si>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</si>
  <si>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</si>
  <si>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</si>
  <si>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</si>
  <si>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</si>
  <si>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</si>
  <si>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</si>
  <si>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</si>
  <si>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</si>
  <si>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</si>
  <si>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</si>
  <si>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</si>
  <si>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</si>
  <si>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</si>
  <si>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</si>
  <si>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</si>
  <si>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</si>
  <si>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</si>
  <si>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</si>
  <si>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</si>
  <si>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</si>
  <si>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</si>
  <si>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</si>
  <si>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</si>
  <si>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</si>
  <si>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</si>
  <si>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</si>
  <si>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</si>
  <si>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</si>
  <si>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</si>
  <si>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</si>
  <si>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</si>
  <si>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</si>
  <si>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</si>
  <si>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</si>
  <si>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</si>
  <si>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</si>
  <si>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</si>
  <si>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</si>
  <si>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</si>
  <si>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</si>
  <si>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</si>
  <si>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</si>
  <si>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</si>
  <si>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</si>
  <si>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</si>
  <si>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</si>
  <si>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</si>
  <si>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</si>
  <si>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</si>
  <si>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</si>
  <si>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</si>
  <si>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</si>
  <si>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</si>
  <si>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</si>
  <si>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</si>
  <si>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</si>
  <si>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</si>
  <si>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</si>
  <si>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</si>
  <si>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</si>
  <si>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</si>
  <si>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</si>
  <si>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</si>
  <si>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</si>
  <si>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</si>
  <si>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</si>
  <si>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</si>
  <si>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</si>
  <si>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</si>
  <si>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</si>
  <si>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</si>
  <si>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</si>
  <si>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</si>
  <si>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</si>
  <si>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</si>
  <si>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</si>
  <si>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</si>
  <si>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</si>
  <si>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</si>
  <si>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</si>
  <si>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</si>
  <si>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</si>
  <si>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</si>
  <si>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</si>
  <si>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</si>
  <si>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</si>
  <si>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</si>
  <si>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</si>
  <si>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</si>
  <si>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</si>
  <si>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</si>
  <si>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</si>
  <si>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</si>
  <si>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</si>
  <si>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</si>
  <si>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</si>
  <si>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</si>
  <si>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</si>
  <si>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</si>
  <si>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</si>
  <si>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</si>
  <si>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</si>
  <si>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</si>
  <si>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</si>
  <si>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</si>
  <si>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</si>
  <si>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</si>
  <si>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</si>
  <si>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</si>
  <si>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</si>
  <si>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</si>
  <si>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</si>
  <si>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</si>
  <si>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</si>
  <si>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</si>
  <si>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</si>
  <si>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</si>
  <si>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</si>
  <si>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</si>
  <si>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</si>
  <si>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</si>
  <si>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</si>
  <si>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</si>
  <si>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</si>
  <si>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</si>
  <si>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</si>
  <si>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</si>
  <si>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</si>
  <si>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</si>
  <si>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</si>
  <si>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</si>
  <si>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</si>
  <si>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</si>
  <si>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</si>
  <si>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</si>
  <si>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</si>
  <si>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</si>
  <si>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</si>
  <si>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</si>
  <si>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</si>
  <si>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</si>
  <si>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</si>
  <si>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</si>
  <si>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</si>
  <si>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</si>
  <si>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</si>
  <si>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</si>
  <si>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</si>
  <si>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</si>
  <si>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</si>
  <si>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</si>
  <si>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</si>
  <si>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</si>
  <si>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</si>
  <si>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</si>
  <si>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</si>
  <si>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</si>
  <si>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</si>
  <si>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</si>
  <si>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</si>
  <si>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</si>
  <si>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</si>
  <si>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</si>
  <si>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</si>
  <si>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</si>
  <si>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</si>
  <si>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</si>
  <si>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</si>
  <si>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</si>
  <si>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</si>
  <si>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</si>
  <si>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</si>
  <si>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</si>
  <si>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</si>
  <si>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</si>
  <si>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</si>
  <si>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</si>
  <si>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</si>
  <si>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</si>
  <si>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</si>
  <si>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</si>
  <si>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</si>
  <si>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</si>
  <si>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</si>
  <si>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</si>
  <si>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</si>
  <si>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</si>
  <si>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</si>
  <si>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</si>
  <si>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</si>
  <si>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</si>
  <si>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</si>
  <si>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</si>
  <si>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</si>
  <si>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</si>
  <si>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</si>
  <si>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</si>
  <si>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</si>
  <si>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</si>
  <si>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</si>
  <si>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</si>
  <si>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</si>
  <si>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</si>
  <si>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</si>
  <si>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</si>
  <si>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</si>
  <si>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</si>
  <si>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</si>
  <si>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</si>
  <si>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</si>
  <si>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</si>
  <si>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</si>
  <si>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</si>
  <si>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</si>
  <si>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</si>
  <si>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</si>
  <si>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</si>
  <si>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</si>
  <si>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</si>
  <si>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</si>
  <si>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</si>
  <si>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</si>
  <si>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</si>
  <si>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</si>
  <si>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</si>
  <si>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</si>
  <si>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</si>
  <si>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</si>
  <si>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</si>
  <si>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</si>
  <si>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</si>
  <si>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</si>
  <si>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</si>
  <si>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</si>
  <si>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</si>
  <si>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</si>
  <si>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</si>
  <si>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</si>
  <si>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</si>
  <si>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</si>
  <si>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</si>
  <si>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</si>
  <si>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</si>
  <si>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</si>
  <si>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</si>
  <si>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</si>
  <si>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</si>
  <si>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</si>
  <si>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</si>
  <si>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</si>
  <si>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</si>
  <si>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</si>
  <si>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</si>
  <si>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</si>
  <si>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</si>
  <si>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</si>
  <si>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</si>
  <si>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</si>
  <si>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</si>
  <si>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</si>
  <si>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</si>
  <si>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</si>
  <si>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</si>
  <si>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</si>
  <si>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</si>
  <si>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</si>
  <si>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</si>
  <si>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</si>
  <si>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</si>
  <si>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</si>
  <si>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</si>
  <si>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</si>
  <si>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</si>
  <si>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</si>
  <si>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</si>
  <si>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</si>
  <si>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</si>
  <si>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</si>
  <si>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</si>
  <si>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</si>
  <si>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</si>
  <si>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</si>
  <si>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</si>
  <si>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</si>
  <si>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</si>
  <si>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</si>
  <si>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</si>
  <si>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</si>
  <si>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</si>
  <si>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</si>
  <si>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</si>
  <si>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</si>
  <si>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</si>
  <si>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</si>
  <si>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</si>
  <si>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</si>
  <si>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</si>
  <si>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</si>
  <si>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</si>
  <si>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</si>
  <si>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</si>
  <si>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</si>
  <si>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</si>
  <si>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</si>
  <si>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</si>
  <si>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</si>
  <si>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</si>
  <si>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</si>
  <si>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</si>
  <si>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</si>
  <si>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</si>
  <si>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</si>
  <si>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</si>
  <si>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</si>
  <si>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</si>
  <si>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</si>
  <si>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</si>
  <si>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</si>
  <si>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</si>
  <si>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</si>
  <si>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</si>
  <si>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</si>
  <si>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</si>
  <si>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</si>
  <si>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</si>
  <si>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</si>
  <si>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</si>
  <si>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</si>
  <si>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</si>
  <si>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</si>
  <si>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</si>
  <si>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</si>
  <si>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</si>
  <si>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</si>
  <si>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</si>
  <si>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</si>
  <si>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</si>
  <si>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</si>
  <si>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</si>
  <si>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</si>
  <si>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</si>
  <si>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</si>
  <si>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</si>
  <si>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</si>
  <si>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</si>
  <si>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</si>
  <si>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</si>
  <si>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</si>
  <si>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</si>
  <si>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</si>
  <si>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</si>
  <si>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</si>
  <si>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</si>
  <si>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</si>
  <si>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</si>
  <si>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</si>
  <si>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</si>
  <si>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</si>
  <si>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</si>
  <si>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</si>
  <si>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</si>
  <si>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</si>
  <si>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</si>
  <si>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</si>
  <si>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</si>
  <si>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</si>
  <si>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</si>
  <si>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</si>
  <si>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</si>
  <si>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</si>
  <si>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</si>
  <si>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</si>
  <si>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</si>
  <si>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</si>
  <si>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</si>
  <si>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</si>
  <si>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</si>
  <si>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</si>
  <si>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</si>
  <si>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</si>
  <si>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</si>
  <si>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</si>
  <si>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</si>
  <si>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</si>
  <si>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</si>
  <si>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</si>
  <si>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</si>
  <si>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</si>
  <si>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</si>
  <si>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</si>
  <si>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</si>
  <si>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</si>
  <si>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</si>
  <si>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</si>
  <si>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</si>
  <si>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</si>
  <si>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</si>
  <si>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</si>
  <si>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</si>
  <si>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</si>
  <si>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</si>
  <si>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</si>
  <si>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</si>
  <si>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</si>
  <si>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</si>
  <si>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</si>
  <si>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</si>
  <si>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</si>
  <si>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</si>
  <si>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</si>
  <si>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</si>
  <si>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</si>
  <si>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</si>
  <si>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</si>
  <si>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</si>
  <si>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</si>
  <si>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Municipal de Agua Potable y Alcantarillado de Jaral del Progreso,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</si>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</sst>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8585510.9099999983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8567777.1199999992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8567777.1199999992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8567777.1199999992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0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0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17733.79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17733.79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17733.79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4072686.38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4072686.38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2331895.27</v>
      </c>
      <c r="D96" s="112">
        <f t="shared" ref="D96:D159" si="0">C96/$C$94</f>
        <v>0.57256931971275438</v>
      </c>
      <c r="E96" s="41"/>
    </row>
    <row r="97" spans="1:5" x14ac:dyDescent="0.2">
      <c r="A97" s="43">
        <v>5111</v>
      </c>
      <c r="B97" s="41" t="s">
        <v>280</v>
      </c>
      <c r="C97" s="142">
        <v>1291781</v>
      </c>
      <c r="D97" s="44">
        <f t="shared" si="0"/>
        <v>0.31718155523676733</v>
      </c>
      <c r="E97" s="41"/>
    </row>
    <row r="98" spans="1:5" x14ac:dyDescent="0.2">
      <c r="A98" s="43">
        <v>5112</v>
      </c>
      <c r="B98" s="41" t="s">
        <v>281</v>
      </c>
      <c r="C98" s="142">
        <v>147376</v>
      </c>
      <c r="D98" s="44">
        <f t="shared" si="0"/>
        <v>3.6186434762992971E-2</v>
      </c>
      <c r="E98" s="41"/>
    </row>
    <row r="99" spans="1:5" x14ac:dyDescent="0.2">
      <c r="A99" s="43">
        <v>5113</v>
      </c>
      <c r="B99" s="41" t="s">
        <v>282</v>
      </c>
      <c r="C99" s="142">
        <v>100152</v>
      </c>
      <c r="D99" s="44">
        <f t="shared" si="0"/>
        <v>2.4591139767555587E-2</v>
      </c>
      <c r="E99" s="41"/>
    </row>
    <row r="100" spans="1:5" x14ac:dyDescent="0.2">
      <c r="A100" s="43">
        <v>5114</v>
      </c>
      <c r="B100" s="41" t="s">
        <v>283</v>
      </c>
      <c r="C100" s="142">
        <v>398642.27</v>
      </c>
      <c r="D100" s="44">
        <f t="shared" si="0"/>
        <v>9.7881897304353704E-2</v>
      </c>
      <c r="E100" s="41"/>
    </row>
    <row r="101" spans="1:5" x14ac:dyDescent="0.2">
      <c r="A101" s="43">
        <v>5115</v>
      </c>
      <c r="B101" s="41" t="s">
        <v>284</v>
      </c>
      <c r="C101" s="142">
        <v>393944</v>
      </c>
      <c r="D101" s="44">
        <f t="shared" si="0"/>
        <v>9.6728292641084734E-2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364588.55</v>
      </c>
      <c r="D103" s="112">
        <f t="shared" si="0"/>
        <v>8.9520408885498323E-2</v>
      </c>
      <c r="E103" s="41"/>
    </row>
    <row r="104" spans="1:5" x14ac:dyDescent="0.2">
      <c r="A104" s="43">
        <v>5121</v>
      </c>
      <c r="B104" s="41" t="s">
        <v>287</v>
      </c>
      <c r="C104" s="142">
        <v>38668.019999999997</v>
      </c>
      <c r="D104" s="44">
        <f t="shared" si="0"/>
        <v>9.4944752411797537E-3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189584</v>
      </c>
      <c r="D108" s="44">
        <f t="shared" si="0"/>
        <v>4.6550110249343579E-2</v>
      </c>
      <c r="E108" s="41"/>
    </row>
    <row r="109" spans="1:5" x14ac:dyDescent="0.2">
      <c r="A109" s="43">
        <v>5126</v>
      </c>
      <c r="B109" s="41" t="s">
        <v>292</v>
      </c>
      <c r="C109" s="142">
        <v>135423.6</v>
      </c>
      <c r="D109" s="44">
        <f t="shared" si="0"/>
        <v>3.3251664224633964E-2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912.93</v>
      </c>
      <c r="D112" s="44">
        <f t="shared" si="0"/>
        <v>2.2415917034102685E-4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1376202.5599999998</v>
      </c>
      <c r="D113" s="112">
        <f t="shared" si="0"/>
        <v>0.33791027140174734</v>
      </c>
      <c r="E113" s="41"/>
    </row>
    <row r="114" spans="1:5" x14ac:dyDescent="0.2">
      <c r="A114" s="43">
        <v>5131</v>
      </c>
      <c r="B114" s="41" t="s">
        <v>297</v>
      </c>
      <c r="C114" s="142">
        <v>795754.34</v>
      </c>
      <c r="D114" s="44">
        <f t="shared" si="0"/>
        <v>0.19538807208621842</v>
      </c>
      <c r="E114" s="41"/>
    </row>
    <row r="115" spans="1:5" x14ac:dyDescent="0.2">
      <c r="A115" s="43">
        <v>5132</v>
      </c>
      <c r="B115" s="41" t="s">
        <v>298</v>
      </c>
      <c r="C115" s="142">
        <v>3103.45</v>
      </c>
      <c r="D115" s="44">
        <f t="shared" si="0"/>
        <v>7.6201546361151431E-4</v>
      </c>
      <c r="E115" s="41"/>
    </row>
    <row r="116" spans="1:5" x14ac:dyDescent="0.2">
      <c r="A116" s="43">
        <v>5133</v>
      </c>
      <c r="B116" s="41" t="s">
        <v>299</v>
      </c>
      <c r="C116" s="142">
        <v>25171.040000000001</v>
      </c>
      <c r="D116" s="44">
        <f t="shared" si="0"/>
        <v>6.1804513413085353E-3</v>
      </c>
      <c r="E116" s="41"/>
    </row>
    <row r="117" spans="1:5" x14ac:dyDescent="0.2">
      <c r="A117" s="43">
        <v>5134</v>
      </c>
      <c r="B117" s="41" t="s">
        <v>300</v>
      </c>
      <c r="C117" s="142">
        <v>10706.26</v>
      </c>
      <c r="D117" s="44">
        <f t="shared" si="0"/>
        <v>2.628795591179304E-3</v>
      </c>
      <c r="E117" s="41"/>
    </row>
    <row r="118" spans="1:5" x14ac:dyDescent="0.2">
      <c r="A118" s="43">
        <v>5135</v>
      </c>
      <c r="B118" s="41" t="s">
        <v>301</v>
      </c>
      <c r="C118" s="142">
        <v>315679.98</v>
      </c>
      <c r="D118" s="44">
        <f t="shared" si="0"/>
        <v>7.7511487638780574E-2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17654.490000000002</v>
      </c>
      <c r="D121" s="44">
        <f t="shared" si="0"/>
        <v>4.3348513371167076E-3</v>
      </c>
      <c r="E121" s="41"/>
    </row>
    <row r="122" spans="1:5" x14ac:dyDescent="0.2">
      <c r="A122" s="43">
        <v>5139</v>
      </c>
      <c r="B122" s="41" t="s">
        <v>305</v>
      </c>
      <c r="C122" s="142">
        <v>208133</v>
      </c>
      <c r="D122" s="44">
        <f t="shared" si="0"/>
        <v>5.1104597943532303E-2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423521.41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-7553</v>
      </c>
      <c r="D15" s="144">
        <v>-7552</v>
      </c>
      <c r="E15" s="144">
        <v>-7552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493</v>
      </c>
      <c r="D16" s="144">
        <v>493</v>
      </c>
      <c r="E16" s="144">
        <v>493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342352.11</v>
      </c>
      <c r="D20" s="144">
        <v>342352.11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59000</v>
      </c>
      <c r="D21" s="144">
        <v>59000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7212869.0999999996</v>
      </c>
      <c r="D23" s="144">
        <v>7212869.0999999996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18471.68</v>
      </c>
      <c r="D25" s="144">
        <v>18471.68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198802.92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4">
        <v>198802.92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5338714.0199999996</v>
      </c>
      <c r="D56" s="144">
        <f>SUM(D57:D63)</f>
        <v>0</v>
      </c>
      <c r="E56" s="144">
        <f>SUM(E57:E63)</f>
        <v>922271.89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255838.8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2682875.2200000002</v>
      </c>
      <c r="D59" s="144">
        <v>0</v>
      </c>
      <c r="E59" s="144">
        <v>922271.89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2400000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5769998.5099999998</v>
      </c>
      <c r="D64" s="144">
        <f t="shared" ref="D64:E64" si="0">SUM(D65:D72)</f>
        <v>0</v>
      </c>
      <c r="E64" s="144">
        <f t="shared" si="0"/>
        <v>9545130.9399999995</v>
      </c>
    </row>
    <row r="65" spans="1:9" x14ac:dyDescent="0.2">
      <c r="A65" s="16">
        <v>1241</v>
      </c>
      <c r="B65" s="14" t="s">
        <v>158</v>
      </c>
      <c r="C65" s="144">
        <v>1316347.74</v>
      </c>
      <c r="D65" s="144">
        <v>0</v>
      </c>
      <c r="E65" s="144">
        <v>1019952.92</v>
      </c>
    </row>
    <row r="66" spans="1:9" x14ac:dyDescent="0.2">
      <c r="A66" s="16">
        <v>1242</v>
      </c>
      <c r="B66" s="14" t="s">
        <v>159</v>
      </c>
      <c r="C66" s="144">
        <v>28438.79</v>
      </c>
      <c r="D66" s="144">
        <v>0</v>
      </c>
      <c r="E66" s="144">
        <v>21188.39</v>
      </c>
    </row>
    <row r="67" spans="1:9" x14ac:dyDescent="0.2">
      <c r="A67" s="16">
        <v>1243</v>
      </c>
      <c r="B67" s="14" t="s">
        <v>160</v>
      </c>
      <c r="C67" s="144">
        <v>210000</v>
      </c>
      <c r="D67" s="144">
        <v>0</v>
      </c>
      <c r="E67" s="144">
        <v>157500</v>
      </c>
    </row>
    <row r="68" spans="1:9" x14ac:dyDescent="0.2">
      <c r="A68" s="16">
        <v>1244</v>
      </c>
      <c r="B68" s="14" t="s">
        <v>161</v>
      </c>
      <c r="C68" s="144">
        <v>2718560.34</v>
      </c>
      <c r="D68" s="144">
        <v>0</v>
      </c>
      <c r="E68" s="144">
        <v>2486685.34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4772565.47</v>
      </c>
    </row>
    <row r="70" spans="1:9" x14ac:dyDescent="0.2">
      <c r="A70" s="16">
        <v>1246</v>
      </c>
      <c r="B70" s="14" t="s">
        <v>163</v>
      </c>
      <c r="C70" s="144">
        <v>1496651.64</v>
      </c>
      <c r="D70" s="144">
        <v>0</v>
      </c>
      <c r="E70" s="144">
        <v>1087238.82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137915.84</v>
      </c>
      <c r="D76" s="144">
        <f>SUM(D77:D81)</f>
        <v>0</v>
      </c>
      <c r="E76" s="144">
        <f>SUM(E77:E81)</f>
        <v>105373.13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137915.84</v>
      </c>
      <c r="D77" s="144">
        <v>0</v>
      </c>
      <c r="E77" s="144">
        <v>105373.13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2555161.41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2555161.41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25249.78</v>
      </c>
      <c r="E98" s="14" t="str">
        <f>IF(OR(C98&lt;&gt;0,C99&lt;&gt;0,C100&lt;&gt;0,C101&lt;&gt;0,C102&lt;&gt;0,C103&lt;&gt;0,C104&lt;&gt;0,C105&lt;&gt;0,C106&lt;&gt;0),"","SIN INFORMACIÓN QUE REVELAR")</f>
        <v/>
      </c>
    </row>
    <row r="99" spans="1:8" x14ac:dyDescent="0.2">
      <c r="A99" s="16">
        <v>1191</v>
      </c>
      <c r="B99" s="14" t="s">
        <v>485</v>
      </c>
      <c r="C99" s="144">
        <v>25249.78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5260949.88</v>
      </c>
      <c r="D110" s="144">
        <f>SUM(D111:D119)</f>
        <v>5260949.88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182229.49</v>
      </c>
      <c r="D112" s="144">
        <f t="shared" ref="D112:D119" si="1">C112</f>
        <v>182229.49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3715174.84</v>
      </c>
      <c r="D117" s="144">
        <f t="shared" si="1"/>
        <v>3715174.84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1363545.55</v>
      </c>
      <c r="D119" s="144">
        <f t="shared" si="1"/>
        <v>1363545.55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2510879.02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4512824.53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8788189.0199999996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4798056.16</v>
      </c>
      <c r="D10" s="147">
        <v>402306.3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423521.41</v>
      </c>
      <c r="D12" s="147">
        <v>412927.02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5221577.57</v>
      </c>
      <c r="D16" s="148">
        <f>SUM(D9:D15)</f>
        <v>815233.32000000007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4394084.3899999997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4394084.3899999997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4394084.3899999997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4512824.53</v>
      </c>
      <c r="D48" s="148">
        <v>-1081127.04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4939620.6399999997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545536.25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545536.25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70424.13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463066.66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12045.46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4394084.3899999997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4394084.3899999997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4394084.3899999997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0.1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0.1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0.1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4512824.53</v>
      </c>
      <c r="D145" s="148">
        <f>D48+D49+D103-D109-D112</f>
        <v>3858493.4999999995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8585510.9100000001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8585510.9100000001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4072686.38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4072686.38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32723445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-24137934.09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-8585510.9100000001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-32723445</v>
      </c>
    </row>
    <row r="51" spans="1:3" x14ac:dyDescent="0.2">
      <c r="A51" s="22">
        <v>8220</v>
      </c>
      <c r="B51" s="103" t="s">
        <v>46</v>
      </c>
      <c r="C51" s="161">
        <v>28550101.530000001</v>
      </c>
    </row>
    <row r="52" spans="1:3" x14ac:dyDescent="0.2">
      <c r="A52" s="22">
        <v>8230</v>
      </c>
      <c r="B52" s="103" t="s">
        <v>600</v>
      </c>
      <c r="C52" s="161">
        <v>0</v>
      </c>
    </row>
    <row r="53" spans="1:3" x14ac:dyDescent="0.2">
      <c r="A53" s="22">
        <v>8240</v>
      </c>
      <c r="B53" s="103" t="s">
        <v>45</v>
      </c>
      <c r="C53" s="161">
        <v>100657.09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4072686.38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2025-04-30T15:30:04Z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