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-105" yWindow="-105" windowWidth="23250" windowHeight="12450" activeTab="9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E6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G28" i="7" l="1"/>
  <c r="E79" i="2"/>
  <c r="E81" i="2" s="1"/>
  <c r="F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9" i="7" l="1"/>
  <c r="B77" i="9"/>
  <c r="F77" i="9"/>
  <c r="D159" i="7"/>
  <c r="G84" i="7"/>
  <c r="G42" i="6"/>
  <c r="G70" i="6"/>
  <c r="G159" i="7" l="1"/>
  <c r="B38" i="2"/>
  <c r="C31" i="2"/>
  <c r="B31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<sst xmlns="http://schemas.openxmlformats.org/spreadsheetml/2006/main" count="1023" uniqueCount="603">
  <si>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</si>
  <si>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</si>
  <si>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</si>
  <si>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</si>
  <si>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</si>
  <si>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</si>
  <si>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</si>
  <si>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</si>
  <si>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</si>
  <si>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</si>
  <si>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</si>
  <si>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</si>
  <si>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</si>
  <si>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</si>
  <si>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</si>
  <si>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</si>
  <si>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</si>
  <si>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</si>
  <si>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</si>
  <si>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</si>
  <si>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</si>
  <si>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</si>
  <si>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</si>
  <si>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</si>
  <si>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</si>
  <si>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</si>
  <si>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</si>
  <si>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</si>
  <si>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</si>
  <si>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</si>
  <si>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</si>
  <si>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</si>
  <si>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</si>
  <si>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</si>
  <si>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</si>
  <si>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</si>
  <si>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</si>
  <si>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</si>
  <si>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</si>
  <si>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</si>
  <si>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</si>
  <si>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</si>
  <si>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</si>
  <si>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</si>
  <si>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</si>
  <si>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</si>
  <si>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</si>
  <si>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</si>
  <si>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</si>
  <si>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</si>
  <si>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</si>
  <si>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</si>
  <si>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</si>
  <si>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</si>
  <si>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</si>
  <si>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</si>
  <si>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</si>
  <si>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</si>
  <si>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</si>
  <si>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</si>
  <si>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</si>
  <si>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</si>
  <si>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</si>
  <si>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</si>
  <si>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</si>
  <si>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</si>
  <si>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</si>
  <si>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</si>
  <si>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</si>
  <si>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</si>
  <si>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</si>
  <si>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</si>
  <si>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</si>
  <si>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</si>
  <si>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</si>
  <si>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</si>
  <si>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</si>
  <si>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</si>
  <si>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</si>
  <si>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</si>
  <si>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</si>
  <si>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</si>
  <si>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</si>
  <si>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</si>
  <si>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</si>
  <si>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</si>
  <si>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</si>
  <si>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</si>
  <si>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</si>
  <si>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</si>
  <si>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</si>
  <si>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</si>
  <si>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</si>
  <si>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</si>
  <si>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</si>
  <si>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</si>
  <si>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</si>
  <si>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</si>
  <si>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</si>
  <si>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</si>
  <si>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</si>
  <si>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</si>
  <si>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</si>
  <si>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</si>
  <si>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</si>
  <si>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</si>
  <si>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</si>
  <si>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</si>
  <si>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</si>
  <si>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</si>
  <si>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</si>
  <si>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</si>
  <si>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</si>
  <si>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</si>
  <si>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</si>
  <si>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</si>
  <si>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</si>
  <si>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</si>
  <si>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</si>
  <si>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</si>
  <si>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</si>
  <si>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</si>
  <si>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</si>
  <si>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</si>
  <si>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</si>
  <si>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</si>
  <si>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</si>
  <si>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</si>
  <si>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</si>
  <si>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</si>
  <si>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</si>
  <si>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</si>
  <si>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</si>
  <si>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</si>
  <si>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</si>
  <si>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</si>
  <si>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</si>
  <si>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</si>
  <si>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</si>
  <si>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</si>
  <si>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</si>
  <si>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</si>
  <si>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</si>
  <si>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</si>
  <si>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</si>
  <si>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</si>
  <si>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</si>
  <si>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</si>
  <si>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</si>
  <si>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</si>
  <si>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</si>
  <si>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</si>
  <si>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</si>
  <si>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</si>
  <si>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</si>
  <si>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</si>
  <si>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</si>
  <si>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</si>
  <si>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</si>
  <si>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</si>
  <si>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</si>
  <si>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</si>
  <si>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</si>
  <si>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</si>
  <si>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</si>
  <si>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</si>
  <si>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</si>
  <si>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</si>
  <si>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</si>
  <si>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</si>
  <si>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</si>
  <si>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</si>
  <si>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</si>
  <si>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</si>
  <si>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</si>
  <si>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</si>
  <si>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</si>
  <si>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</si>
  <si>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</si>
  <si>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</si>
  <si>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</si>
  <si>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</si>
  <si>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</si>
  <si>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</si>
  <si>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</si>
  <si>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</si>
  <si>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</si>
  <si>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</si>
  <si>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</si>
  <si>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</si>
  <si>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</si>
  <si>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</si>
  <si>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</si>
  <si>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</si>
  <si>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</si>
  <si>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</si>
  <si>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</si>
  <si>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</si>
  <si>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</si>
  <si>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</si>
  <si>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</si>
  <si>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</si>
  <si>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</si>
  <si>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</si>
  <si>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</si>
  <si>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</si>
  <si>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</si>
  <si>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</si>
  <si>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</si>
  <si>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</si>
  <si>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</si>
  <si>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</si>
  <si>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</si>
  <si>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</si>
  <si>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</si>
  <si>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</si>
  <si>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</si>
  <si>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</si>
  <si>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</si>
  <si>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</si>
  <si>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</si>
  <si>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</si>
  <si>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</si>
  <si>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</si>
  <si>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</si>
  <si>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</si>
  <si>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</si>
  <si>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</si>
  <si>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</si>
  <si>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</si>
  <si>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</si>
  <si>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</si>
  <si>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</si>
  <si>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</si>
  <si>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</si>
  <si>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</si>
  <si>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</si>
  <si>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</si>
  <si>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</si>
  <si>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</si>
  <si>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</si>
  <si>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</si>
  <si>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</si>
  <si>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</si>
  <si>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</si>
  <si>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</si>
  <si>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</si>
  <si>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</si>
  <si>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</si>
  <si>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</si>
  <si>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</si>
  <si>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</si>
  <si>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</si>
  <si>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</si>
  <si>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</si>
  <si>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</si>
  <si>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</si>
  <si>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</si>
  <si>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</si>
  <si>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</si>
  <si>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</si>
  <si>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</si>
  <si>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</si>
  <si>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</si>
  <si>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</si>
  <si>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</si>
  <si>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</si>
  <si>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</si>
  <si>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</si>
  <si>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</si>
  <si>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</si>
  <si>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</si>
  <si>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</si>
  <si>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</si>
  <si>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</si>
  <si>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</si>
  <si>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</si>
  <si>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</si>
  <si>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</si>
  <si>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</si>
  <si>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</si>
  <si>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</si>
  <si>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</si>
  <si>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</si>
  <si>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</si>
  <si>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</si>
  <si>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</si>
  <si>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</si>
  <si>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</si>
  <si>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</si>
  <si>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</si>
  <si>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</si>
  <si>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</si>
  <si>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</si>
  <si>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</si>
  <si>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</si>
  <si>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</si>
  <si>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</si>
  <si>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</si>
  <si>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</si>
  <si>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</si>
  <si>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</si>
  <si>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</si>
  <si>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</si>
  <si>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</si>
  <si>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</si>
  <si>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</si>
  <si>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</si>
  <si>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</si>
  <si>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</si>
  <si>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</si>
  <si>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</si>
  <si>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</si>
  <si>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</si>
  <si>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</si>
  <si>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</si>
  <si>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</si>
  <si>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</si>
  <si>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</si>
  <si>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</si>
  <si>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</si>
  <si>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</si>
  <si>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</si>
  <si>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</si>
  <si>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</si>
  <si>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</si>
  <si>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</si>
  <si>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</si>
  <si>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</si>
  <si>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</si>
  <si>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</si>
  <si>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</si>
  <si>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</si>
  <si>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</si>
  <si>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</si>
  <si>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</si>
  <si>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</si>
  <si>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</si>
  <si>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</si>
  <si>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</si>
  <si>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</si>
  <si>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</si>
  <si>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</si>
  <si>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</si>
  <si>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</si>
  <si>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</si>
  <si>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</si>
  <si>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</si>
  <si>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</si>
  <si>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</si>
  <si>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</si>
  <si>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</si>
  <si>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</si>
  <si>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</si>
  <si>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</si>
  <si>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</si>
  <si>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</si>
  <si>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</si>
  <si>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</si>
  <si>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</si>
  <si>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</si>
  <si>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</si>
  <si>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</si>
  <si>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</si>
  <si>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</si>
  <si>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</si>
  <si>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</si>
  <si>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</si>
  <si>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</si>
  <si>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</si>
  <si>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</si>
  <si>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</si>
  <si>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</si>
  <si>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</si>
  <si>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</si>
  <si>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</si>
  <si>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</si>
  <si>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</si>
  <si>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</si>
  <si>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</si>
  <si>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</si>
  <si>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</si>
  <si>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</si>
  <si>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</si>
  <si>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</si>
  <si>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</si>
  <si>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</si>
  <si>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</si>
  <si>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</si>
  <si>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</si>
  <si>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</si>
  <si>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</si>
  <si>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</si>
  <si>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</si>
  <si>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</si>
  <si>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</si>
  <si>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</si>
  <si>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</si>
  <si>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</si>
  <si>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</si>
  <si>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</si>
  <si>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</si>
  <si>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</si>
  <si>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</si>
  <si>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</si>
  <si>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</si>
  <si>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</si>
  <si>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</si>
  <si>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</si>
  <si>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</si>
  <si>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</si>
  <si>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</si>
  <si>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</si>
  <si>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</si>
  <si>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</si>
  <si>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</si>
  <si>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</si>
  <si>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</si>
  <si>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</si>
  <si>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</si>
  <si>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</si>
  <si>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</si>
  <si>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</si>
  <si>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</si>
  <si>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</si>
  <si>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</si>
  <si>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</si>
  <si>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</si>
  <si>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</si>
  <si>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</si>
  <si>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</si>
  <si>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</si>
  <si>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</si>
  <si>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</si>
  <si>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</si>
  <si>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</si>
  <si>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</si>
  <si>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</si>
  <si>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</si>
  <si>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</si>
  <si>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</si>
  <si>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</si>
  <si>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</si>
  <si>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</si>
  <si>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</si>
  <si>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</si>
  <si>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</si>
  <si>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</si>
  <si>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</si>
  <si>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</si>
  <si>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</si>
  <si>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</si>
  <si>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</si>
  <si>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</si>
  <si>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</si>
  <si>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</si>
  <si>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</si>
  <si>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</si>
  <si>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</si>
  <si>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</si>
  <si>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</si>
  <si>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</si>
  <si>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</si>
  <si>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</si>
  <si>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</si>
  <si>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</si>
  <si>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</si>
  <si>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</si>
  <si>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</si>
  <si>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</si>
  <si>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</si>
  <si>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</si>
  <si>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</si>
  <si>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</si>
  <si>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</si>
  <si>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</si>
  <si>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</si>
  <si>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</si>
  <si>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</si>
  <si>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</si>
  <si>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</si>
  <si>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</si>
  <si>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</si>
  <si>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</si>
  <si>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</si>
  <si>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</si>
  <si>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</si>
  <si>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</si>
  <si>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</si>
  <si>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</si>
  <si>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</si>
  <si>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</si>
  <si>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</si>
  <si>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</si>
  <si>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</si>
  <si>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</si>
  <si>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</si>
  <si>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</si>
  <si>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</si>
  <si>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</si>
  <si>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</si>
  <si>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</si>
  <si>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</si>
  <si>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</si>
  <si>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</si>
  <si>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</si>
  <si>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</si>
  <si>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</si>
  <si>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</si>
  <si>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</si>
  <si>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</si>
  <si>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</si>
  <si>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</si>
  <si>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</si>
  <si>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</si>
  <si>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</si>
  <si>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</si>
  <si>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</si>
  <si>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</si>
  <si>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</si>
  <si>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</si>
  <si>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</si>
  <si>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</si>
  <si>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</si>
  <si>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</si>
  <si>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</si>
  <si>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</si>
  <si>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</si>
  <si>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</si>
  <si>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</si>
  <si>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</si>
  <si>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</si>
  <si>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</si>
  <si>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</si>
  <si>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</si>
  <si>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</si>
  <si>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</si>
  <si>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</si>
  <si>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</si>
  <si>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</si>
  <si>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</si>
  <si>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</si>
  <si>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</si>
  <si>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</si>
  <si>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</si>
  <si>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</si>
  <si>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</si>
  <si>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</si>
  <si>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</si>
  <si>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</si>
  <si>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</si>
  <si>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</si>
  <si>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</si>
  <si>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</si>
  <si>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</si>
  <si>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</si>
  <si>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</si>
  <si>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</si>
  <si>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</si>
  <si>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</si>
  <si>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</si>
  <si>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</si>
  <si>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</si>
  <si>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</si>
  <si>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</si>
  <si>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</si>
  <si>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</si>
  <si>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</si>
  <si>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</si>
  <si>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</si>
  <si>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</si>
  <si>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</si>
  <si>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</si>
  <si>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</si>
  <si>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</si>
  <si>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</si>
  <si>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</si>
  <si>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</si>
  <si>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</si>
  <si>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</si>
  <si>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</si>
  <si>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</si>
  <si>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</si>
  <si>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</si>
  <si>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</si>
  <si>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</si>
  <si>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</si>
  <si>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</si>
  <si>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</si>
  <si>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</si>
  <si>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</si>
  <si>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</si>
  <si>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</si>
  <si>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</si>
  <si>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</si>
  <si>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</si>
  <si>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</si>
  <si>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</si>
  <si>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</si>
  <si>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</si>
  <si>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</si>
  <si>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</si>
  <si>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DE AGUA POTABLE Y ALCANTARILLADO DE JARAL DE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</si>
</sst>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}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21" fillId="0" borderId="0"/>
    <xf numFmtId="0" fontId="22" fillId="0" borderId="0"/>
  </cellStyleXfs>
  <cellXfs count="22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3" fillId="0" borderId="14" xfId="2" applyNumberFormat="1" applyFont="1" applyFill="1" applyBorder="1" applyAlignment="1" applyProtection="1">
      <alignment vertical="top" wrapText="1"/>
      <protection locked="0"/>
    </xf>
    <xf numFmtId="4" fontId="23" fillId="0" borderId="14" xfId="2" applyNumberFormat="1" applyFont="1" applyFill="1" applyBorder="1" applyAlignment="1" applyProtection="1">
      <alignment vertical="top" wrapText="1"/>
      <protection locked="0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  <xf numFmtId="4" fontId="24" fillId="0" borderId="14" xfId="5" applyNumberFormat="1" applyFont="1" applyBorder="1" applyAlignment="1">
      <alignment vertical="center"/>
    </xf>
    <xf numFmtId="4" fontId="24" fillId="0" borderId="14" xfId="5" applyNumberFormat="1" applyFont="1" applyBorder="1" applyAlignment="1">
      <alignment vertical="center"/>
    </xf>
    <xf numFmtId="4" fontId="24" fillId="0" borderId="14" xfId="5" applyNumberFormat="1" applyFont="1" applyBorder="1" applyAlignment="1">
      <alignment vertical="center"/>
    </xf>
    <xf numFmtId="4" fontId="24" fillId="0" borderId="14" xfId="5" applyNumberFormat="1" applyFont="1" applyBorder="1" applyAlignment="1">
      <alignment vertical="center"/>
    </xf>
    <xf numFmtId="4" fontId="24" fillId="0" borderId="14" xfId="5" applyNumberFormat="1" applyFont="1" applyBorder="1" applyAlignment="1">
      <alignment vertical="center"/>
    </xf>
    <xf numFmtId="4" fontId="22" fillId="0" borderId="14" xfId="5" applyNumberFormat="1" applyFont="1" applyBorder="1" applyAlignment="1">
      <alignment vertical="center"/>
    </xf>
  </cellXfs>
  <cellStyles count="7">
    <cellStyle name="Millares" xfId="1" builtinId="3"/>
    <cellStyle name="Normal" xfId="0" builtinId="0"/>
    <cellStyle name="Normal 2" xfId="3"/>
    <cellStyle name="Normal 2 2" xfId="2"/>
    <cellStyle name="Normal 2 3" xfId="6"/>
    <cellStyle name="Normal 3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5221577.57</v>
      </c>
      <c r="C9" s="47">
        <f>SUM(C10:C16)</f>
        <v>815233.32000000007</v>
      </c>
      <c r="D9" s="46" t="s">
        <v>13</v>
      </c>
      <c r="E9" s="47">
        <f>SUM(E10:E18)</f>
        <v>5260949.88</v>
      </c>
      <c r="F9" s="47">
        <f>SUM(F10:F18)</f>
        <v>5179545.74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47">
        <v>0</v>
      </c>
      <c r="F10" s="47">
        <v>0</v>
      </c>
    </row>
    <row r="11" spans="1:6" x14ac:dyDescent="0.25">
      <c r="A11" s="48" t="s">
        <v>16</v>
      </c>
      <c r="B11" s="197">
        <v>4798056.16</v>
      </c>
      <c r="C11" s="197">
        <v>402306.3</v>
      </c>
      <c r="D11" s="48" t="s">
        <v>17</v>
      </c>
      <c r="E11" s="204">
        <v>182229.49</v>
      </c>
      <c r="F11" s="204">
        <v>182229.49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198">
        <v>423521.41</v>
      </c>
      <c r="C13" s="198">
        <v>412927.02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208">
        <v>3715174.84</v>
      </c>
      <c r="F16" s="208">
        <v>3472209.77</v>
      </c>
    </row>
    <row r="17" spans="1:6" x14ac:dyDescent="0.25">
      <c r="A17" s="46" t="s">
        <v>28</v>
      </c>
      <c r="B17" s="47">
        <f>SUM(B18:B24)</f>
        <v>7607161.21</v>
      </c>
      <c r="C17" s="47">
        <f>SUM(C18:C24)</f>
        <v>7659116.79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205">
        <v>1363545.55</v>
      </c>
      <c r="F18" s="205">
        <v>1525106.48</v>
      </c>
    </row>
    <row r="19" spans="1:6" x14ac:dyDescent="0.25">
      <c r="A19" s="48" t="s">
        <v>32</v>
      </c>
      <c r="B19" s="199">
        <v>-7553</v>
      </c>
      <c r="C19" s="199">
        <v>-7552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99">
        <v>342352.11</v>
      </c>
      <c r="C20" s="199">
        <v>270454.81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99">
        <v>493</v>
      </c>
      <c r="C21" s="199">
        <v>493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99">
        <v>59000</v>
      </c>
      <c r="C22" s="199">
        <v>59000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99">
        <v>0</v>
      </c>
      <c r="C23" s="199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99">
        <v>7212869.0999999996</v>
      </c>
      <c r="C24" s="199">
        <v>7336720.9800000004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199">
        <v>18471.68</v>
      </c>
      <c r="C25" s="199">
        <v>18471.68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200">
        <v>18471.68</v>
      </c>
      <c r="C27" s="200">
        <v>18471.68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201">
        <v>198802.92</v>
      </c>
      <c r="C37" s="201">
        <v>198802.92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25249.78</v>
      </c>
      <c r="C41" s="47">
        <f>SUM(C42:C45)</f>
        <v>25249.78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202">
        <v>25249.78</v>
      </c>
      <c r="C42" s="202">
        <v>25249.78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13071263.16</v>
      </c>
      <c r="C47" s="4">
        <f>C9+C17+C25+C31+C37+C38+C41</f>
        <v>8716874.4899999984</v>
      </c>
      <c r="D47" s="2" t="s">
        <v>87</v>
      </c>
      <c r="E47" s="4">
        <f>E9+E19+E23+E26+E27+E31+E38+E42</f>
        <v>5260949.88</v>
      </c>
      <c r="F47" s="4">
        <f>F9+F19+F23+F26+F27+F31+F38+F42</f>
        <v>5179545.74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203">
        <v>5338714.0199999996</v>
      </c>
      <c r="C52" s="203">
        <v>5338714.0199999996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203">
        <v>5769998.5099999998</v>
      </c>
      <c r="C53" s="203">
        <v>5769998.5099999998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203">
        <v>137915.84</v>
      </c>
      <c r="C54" s="203">
        <v>137915.84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203">
        <v>-5800210.4900000002</v>
      </c>
      <c r="C55" s="203">
        <v>-5800210.4900000002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203">
        <v>2555161.41</v>
      </c>
      <c r="C56" s="203">
        <v>2555161.41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5260949.88</v>
      </c>
      <c r="F59" s="4">
        <f>F47+F57</f>
        <v>5179545.74</v>
      </c>
    </row>
    <row r="60" spans="1:6" x14ac:dyDescent="0.25">
      <c r="A60" s="3" t="s">
        <v>107</v>
      </c>
      <c r="B60" s="4">
        <f>SUM(B50:B58)</f>
        <v>8001579.2899999991</v>
      </c>
      <c r="C60" s="4">
        <f>SUM(C50:C58)</f>
        <v>8001579.2899999991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21072842.449999999</v>
      </c>
      <c r="C62" s="4">
        <f>SUM(C47+C60)</f>
        <v>16718453.779999997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2510879.02</v>
      </c>
      <c r="F63" s="47">
        <f>SUM(F64:F66)</f>
        <v>2510879.02</v>
      </c>
    </row>
    <row r="64" spans="1:6" x14ac:dyDescent="0.25">
      <c r="A64" s="45"/>
      <c r="B64" s="45"/>
      <c r="C64" s="45"/>
      <c r="D64" s="46" t="s">
        <v>111</v>
      </c>
      <c r="E64" s="206">
        <v>2510879.02</v>
      </c>
      <c r="F64" s="206">
        <v>2510879.02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13301013.550000001</v>
      </c>
      <c r="F68" s="47">
        <f>SUM(F69:F73)</f>
        <v>9028029.0199999996</v>
      </c>
    </row>
    <row r="69" spans="1:6" x14ac:dyDescent="0.25">
      <c r="A69" s="53"/>
      <c r="B69" s="45"/>
      <c r="C69" s="45"/>
      <c r="D69" s="46" t="s">
        <v>115</v>
      </c>
      <c r="E69" s="207">
        <v>4512824.53</v>
      </c>
      <c r="F69" s="207">
        <v>-1081127.04</v>
      </c>
    </row>
    <row r="70" spans="1:6" x14ac:dyDescent="0.25">
      <c r="A70" s="53"/>
      <c r="B70" s="45"/>
      <c r="C70" s="45"/>
      <c r="D70" s="46" t="s">
        <v>116</v>
      </c>
      <c r="E70" s="207">
        <v>8788189.0199999996</v>
      </c>
      <c r="F70" s="207">
        <v>10109156.060000001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15811892.57</v>
      </c>
      <c r="F79" s="4">
        <f>F63+F68+F75</f>
        <v>11538908.039999999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21072842.449999999</v>
      </c>
      <c r="F81" s="4">
        <f>F59+F79</f>
        <v>16718453.779999999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10 B48:C51 B32:C36 B47 B12:C12 B14:C18 B26:C26 B28:C30 B38:C41 B43:C46 B57:C62 E12:F15 E19:F63 E65:F68 E71:F81 E17:F1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abSelected="1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JARAL DE PROGRESO</v>
      </c>
      <c r="B2" s="182"/>
      <c r="C2" s="182"/>
      <c r="D2" s="182"/>
      <c r="E2" s="182"/>
      <c r="F2" s="182"/>
      <c r="G2" s="183"/>
    </row>
    <row r="3" spans="1:7" x14ac:dyDescent="0.25">
      <c r="A3" s="178" t="s">
        <v>456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465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478</v>
      </c>
      <c r="B20" s="75"/>
      <c r="C20" s="75"/>
      <c r="D20" s="75"/>
      <c r="E20" s="75"/>
      <c r="F20" s="75"/>
      <c r="G20" s="75"/>
    </row>
    <row r="21" spans="1:7" x14ac:dyDescent="0.25">
      <c r="A21" s="3" t="s">
        <v>479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478</v>
      </c>
      <c r="B27" s="76"/>
      <c r="C27" s="76"/>
      <c r="D27" s="76"/>
      <c r="E27" s="76"/>
      <c r="F27" s="76"/>
      <c r="G27" s="76"/>
    </row>
    <row r="28" spans="1:7" x14ac:dyDescent="0.25">
      <c r="A28" s="3" t="s">
        <v>485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JARAL DE PROGRESO</v>
      </c>
      <c r="B2" s="182"/>
      <c r="C2" s="182"/>
      <c r="D2" s="182"/>
      <c r="E2" s="182"/>
      <c r="F2" s="182"/>
      <c r="G2" s="183"/>
    </row>
    <row r="3" spans="1:7" x14ac:dyDescent="0.25">
      <c r="A3" s="178" t="s">
        <v>491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492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501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502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504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A2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JARAL DE PROGRESO</v>
      </c>
      <c r="B2" s="182"/>
      <c r="C2" s="182"/>
      <c r="D2" s="182"/>
      <c r="E2" s="182"/>
      <c r="F2" s="182"/>
      <c r="G2" s="183"/>
    </row>
    <row r="3" spans="1:7" x14ac:dyDescent="0.25">
      <c r="A3" s="178" t="s">
        <v>506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514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466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480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517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518</v>
      </c>
    </row>
    <row r="39" spans="1:7" x14ac:dyDescent="0.25">
      <c r="A39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520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JARAL DE PROGRESO</v>
      </c>
      <c r="B2" s="182"/>
      <c r="C2" s="182"/>
      <c r="D2" s="182"/>
      <c r="E2" s="182"/>
      <c r="F2" s="182"/>
      <c r="G2" s="183"/>
    </row>
    <row r="3" spans="1:7" x14ac:dyDescent="0.25">
      <c r="A3" s="178" t="s">
        <v>521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492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493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494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495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500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502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504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522</v>
      </c>
    </row>
    <row r="32" spans="1:7" x14ac:dyDescent="0.25">
      <c r="A32" t="s">
        <v>523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SISTEMA MUNICIPAL DE AGUA POTABLE Y ALCANTARILLADO DE JARAL DE PROGRESO</v>
      </c>
      <c r="B2" s="182"/>
      <c r="C2" s="182"/>
      <c r="D2" s="182"/>
      <c r="E2" s="182"/>
      <c r="F2" s="183"/>
    </row>
    <row r="3" spans="1:6" x14ac:dyDescent="0.25">
      <c r="A3" s="178" t="s">
        <v>525</v>
      </c>
      <c r="B3" s="179"/>
      <c r="C3" s="179"/>
      <c r="D3" s="179"/>
      <c r="E3" s="179"/>
      <c r="F3" s="180"/>
    </row>
    <row r="4" spans="1:6" ht="30" x14ac:dyDescent="0.25">
      <c r="A4" s="139" t="s">
        <v>507</v>
      </c>
      <c r="B4" s="7" t="s">
        <v>526</v>
      </c>
      <c r="C4" s="33" t="s">
        <v>527</v>
      </c>
      <c r="D4" s="33" t="s">
        <v>528</v>
      </c>
      <c r="E4" s="33" t="s">
        <v>529</v>
      </c>
      <c r="F4" s="33" t="s">
        <v>530</v>
      </c>
    </row>
    <row r="5" spans="1:6" ht="15.75" customHeight="1" x14ac:dyDescent="0.25">
      <c r="A5" s="143" t="s">
        <v>531</v>
      </c>
      <c r="B5" s="148"/>
      <c r="C5" s="148"/>
      <c r="D5" s="148"/>
      <c r="E5" s="148"/>
      <c r="F5" s="148"/>
    </row>
    <row r="6" spans="1:6" ht="30" x14ac:dyDescent="0.25">
      <c r="A6" s="146" t="s">
        <v>532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534</v>
      </c>
      <c r="B9" s="145"/>
      <c r="C9" s="145"/>
      <c r="D9" s="145"/>
      <c r="E9" s="145"/>
      <c r="F9" s="145"/>
    </row>
    <row r="10" spans="1:6" x14ac:dyDescent="0.25">
      <c r="A10" s="146" t="s">
        <v>535</v>
      </c>
      <c r="B10" s="155"/>
      <c r="C10" s="155"/>
      <c r="D10" s="155"/>
      <c r="E10" s="155"/>
      <c r="F10" s="155"/>
    </row>
    <row r="11" spans="1:6" x14ac:dyDescent="0.25">
      <c r="A11" s="67" t="s">
        <v>536</v>
      </c>
      <c r="B11" s="155"/>
      <c r="C11" s="155"/>
      <c r="D11" s="155"/>
      <c r="E11" s="155"/>
      <c r="F11" s="155"/>
    </row>
    <row r="12" spans="1:6" x14ac:dyDescent="0.25">
      <c r="A12" s="67" t="s">
        <v>537</v>
      </c>
      <c r="B12" s="155"/>
      <c r="C12" s="155"/>
      <c r="D12" s="155"/>
      <c r="E12" s="155"/>
      <c r="F12" s="155"/>
    </row>
    <row r="13" spans="1:6" x14ac:dyDescent="0.25">
      <c r="A13" s="67" t="s">
        <v>538</v>
      </c>
      <c r="B13" s="155"/>
      <c r="C13" s="155"/>
      <c r="D13" s="155"/>
      <c r="E13" s="155"/>
      <c r="F13" s="155"/>
    </row>
    <row r="14" spans="1:6" x14ac:dyDescent="0.25">
      <c r="A14" s="146" t="s">
        <v>539</v>
      </c>
      <c r="B14" s="155"/>
      <c r="C14" s="155"/>
      <c r="D14" s="155"/>
      <c r="E14" s="155"/>
      <c r="F14" s="155"/>
    </row>
    <row r="15" spans="1:6" x14ac:dyDescent="0.25">
      <c r="A15" s="67" t="s">
        <v>536</v>
      </c>
      <c r="B15" s="155"/>
      <c r="C15" s="155"/>
      <c r="D15" s="155"/>
      <c r="E15" s="155"/>
      <c r="F15" s="155"/>
    </row>
    <row r="16" spans="1:6" x14ac:dyDescent="0.25">
      <c r="A16" s="67" t="s">
        <v>537</v>
      </c>
      <c r="B16" s="156"/>
      <c r="C16" s="156"/>
      <c r="D16" s="156"/>
      <c r="E16" s="156"/>
      <c r="F16" s="156"/>
    </row>
    <row r="17" spans="1:6" x14ac:dyDescent="0.25">
      <c r="A17" s="67" t="s">
        <v>538</v>
      </c>
      <c r="B17" s="157"/>
      <c r="C17" s="157"/>
      <c r="D17" s="157"/>
      <c r="E17" s="157"/>
      <c r="F17" s="157"/>
    </row>
    <row r="18" spans="1:6" x14ac:dyDescent="0.25">
      <c r="A18" s="146" t="s">
        <v>540</v>
      </c>
      <c r="B18" s="157"/>
      <c r="C18" s="157"/>
      <c r="D18" s="157"/>
      <c r="E18" s="157"/>
      <c r="F18" s="157"/>
    </row>
    <row r="19" spans="1:6" x14ac:dyDescent="0.25">
      <c r="A19" s="146" t="s">
        <v>541</v>
      </c>
      <c r="B19" s="157"/>
      <c r="C19" s="157"/>
      <c r="D19" s="157"/>
      <c r="E19" s="157"/>
      <c r="F19" s="157"/>
    </row>
    <row r="20" spans="1:6" x14ac:dyDescent="0.25">
      <c r="A20" s="146" t="s">
        <v>542</v>
      </c>
      <c r="B20" s="158"/>
      <c r="C20" s="158"/>
      <c r="D20" s="158"/>
      <c r="E20" s="158"/>
      <c r="F20" s="158"/>
    </row>
    <row r="21" spans="1:6" x14ac:dyDescent="0.25">
      <c r="A21" s="146" t="s">
        <v>543</v>
      </c>
      <c r="B21" s="158"/>
      <c r="C21" s="158"/>
      <c r="D21" s="158"/>
      <c r="E21" s="158"/>
      <c r="F21" s="158"/>
    </row>
    <row r="22" spans="1:6" x14ac:dyDescent="0.25">
      <c r="A22" s="146" t="s">
        <v>544</v>
      </c>
      <c r="B22" s="158"/>
      <c r="C22" s="158"/>
      <c r="D22" s="158"/>
      <c r="E22" s="158"/>
      <c r="F22" s="158"/>
    </row>
    <row r="23" spans="1:6" x14ac:dyDescent="0.25">
      <c r="A23" s="146" t="s">
        <v>545</v>
      </c>
      <c r="B23" s="158"/>
      <c r="C23" s="158"/>
      <c r="D23" s="158"/>
      <c r="E23" s="158"/>
      <c r="F23" s="158"/>
    </row>
    <row r="24" spans="1:6" x14ac:dyDescent="0.25">
      <c r="A24" s="146" t="s">
        <v>546</v>
      </c>
      <c r="B24" s="150"/>
      <c r="C24" s="150"/>
      <c r="D24" s="150"/>
      <c r="E24" s="150"/>
      <c r="F24" s="150"/>
    </row>
    <row r="25" spans="1:6" x14ac:dyDescent="0.25">
      <c r="A25" s="146" t="s">
        <v>547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548</v>
      </c>
      <c r="B27" s="149"/>
      <c r="C27" s="149"/>
      <c r="D27" s="149"/>
      <c r="E27" s="149"/>
      <c r="F27" s="149"/>
    </row>
    <row r="28" spans="1:6" x14ac:dyDescent="0.25">
      <c r="A28" s="146" t="s">
        <v>549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550</v>
      </c>
      <c r="B30" s="53"/>
      <c r="C30" s="53"/>
      <c r="D30" s="53"/>
      <c r="E30" s="53"/>
      <c r="F30" s="53"/>
    </row>
    <row r="31" spans="1:6" x14ac:dyDescent="0.25">
      <c r="A31" s="154" t="s">
        <v>535</v>
      </c>
      <c r="B31" s="91"/>
      <c r="C31" s="91"/>
      <c r="D31" s="91"/>
      <c r="E31" s="91"/>
      <c r="F31" s="91"/>
    </row>
    <row r="32" spans="1:6" x14ac:dyDescent="0.25">
      <c r="A32" s="154" t="s">
        <v>539</v>
      </c>
      <c r="B32" s="91"/>
      <c r="C32" s="91"/>
      <c r="D32" s="91"/>
      <c r="E32" s="91"/>
      <c r="F32" s="91"/>
    </row>
    <row r="33" spans="1:6" x14ac:dyDescent="0.25">
      <c r="A33" s="154" t="s">
        <v>551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552</v>
      </c>
      <c r="B35" s="53"/>
      <c r="C35" s="53"/>
      <c r="D35" s="53"/>
      <c r="E35" s="53"/>
      <c r="F35" s="53"/>
    </row>
    <row r="36" spans="1:6" x14ac:dyDescent="0.25">
      <c r="A36" s="154" t="s">
        <v>553</v>
      </c>
      <c r="B36" s="53"/>
      <c r="C36" s="53"/>
      <c r="D36" s="53"/>
      <c r="E36" s="53"/>
      <c r="F36" s="53"/>
    </row>
    <row r="37" spans="1:6" x14ac:dyDescent="0.25">
      <c r="A37" s="154" t="s">
        <v>554</v>
      </c>
      <c r="B37" s="53"/>
      <c r="C37" s="53"/>
      <c r="D37" s="53"/>
      <c r="E37" s="53"/>
      <c r="F37" s="53"/>
    </row>
    <row r="38" spans="1:6" x14ac:dyDescent="0.25">
      <c r="A38" s="154" t="s">
        <v>555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557</v>
      </c>
      <c r="B42" s="53"/>
      <c r="C42" s="53"/>
      <c r="D42" s="53"/>
      <c r="E42" s="53"/>
      <c r="F42" s="53"/>
    </row>
    <row r="43" spans="1:6" x14ac:dyDescent="0.25">
      <c r="A43" s="154" t="s">
        <v>558</v>
      </c>
      <c r="B43" s="91"/>
      <c r="C43" s="91"/>
      <c r="D43" s="91"/>
      <c r="E43" s="91"/>
      <c r="F43" s="91"/>
    </row>
    <row r="44" spans="1:6" x14ac:dyDescent="0.25">
      <c r="A44" s="154" t="s">
        <v>559</v>
      </c>
      <c r="B44" s="91"/>
      <c r="C44" s="91"/>
      <c r="D44" s="91"/>
      <c r="E44" s="91"/>
      <c r="F44" s="91"/>
    </row>
    <row r="45" spans="1:6" x14ac:dyDescent="0.25">
      <c r="A45" s="154" t="s">
        <v>560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561</v>
      </c>
      <c r="B47" s="53"/>
      <c r="C47" s="53"/>
      <c r="D47" s="53"/>
      <c r="E47" s="53"/>
      <c r="F47" s="53"/>
    </row>
    <row r="48" spans="1:6" x14ac:dyDescent="0.25">
      <c r="A48" s="154" t="s">
        <v>559</v>
      </c>
      <c r="B48" s="91"/>
      <c r="C48" s="91"/>
      <c r="D48" s="91"/>
      <c r="E48" s="91"/>
      <c r="F48" s="91"/>
    </row>
    <row r="49" spans="1:6" x14ac:dyDescent="0.25">
      <c r="A49" s="154" t="s">
        <v>560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562</v>
      </c>
      <c r="B51" s="53"/>
      <c r="C51" s="53"/>
      <c r="D51" s="53"/>
      <c r="E51" s="53"/>
      <c r="F51" s="53"/>
    </row>
    <row r="52" spans="1:6" x14ac:dyDescent="0.25">
      <c r="A52" s="154" t="s">
        <v>559</v>
      </c>
      <c r="B52" s="91"/>
      <c r="C52" s="91"/>
      <c r="D52" s="91"/>
      <c r="E52" s="91"/>
      <c r="F52" s="91"/>
    </row>
    <row r="53" spans="1:6" x14ac:dyDescent="0.25">
      <c r="A53" s="154" t="s">
        <v>560</v>
      </c>
      <c r="B53" s="91"/>
      <c r="C53" s="91"/>
      <c r="D53" s="91"/>
      <c r="E53" s="91"/>
      <c r="F53" s="91"/>
    </row>
    <row r="54" spans="1:6" x14ac:dyDescent="0.25">
      <c r="A54" s="154" t="s">
        <v>563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564</v>
      </c>
      <c r="B56" s="53"/>
      <c r="C56" s="53"/>
      <c r="D56" s="53"/>
      <c r="E56" s="53"/>
      <c r="F56" s="53"/>
    </row>
    <row r="57" spans="1:6" x14ac:dyDescent="0.25">
      <c r="A57" s="154" t="s">
        <v>559</v>
      </c>
      <c r="B57" s="91"/>
      <c r="C57" s="91"/>
      <c r="D57" s="91"/>
      <c r="E57" s="91"/>
      <c r="F57" s="91"/>
    </row>
    <row r="58" spans="1:6" x14ac:dyDescent="0.25">
      <c r="A58" s="154" t="s">
        <v>560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565</v>
      </c>
      <c r="B60" s="53"/>
      <c r="C60" s="53"/>
      <c r="D60" s="53"/>
      <c r="E60" s="53"/>
      <c r="F60" s="53"/>
    </row>
    <row r="61" spans="1:6" x14ac:dyDescent="0.25">
      <c r="A61" s="154" t="s">
        <v>566</v>
      </c>
      <c r="B61" s="141"/>
      <c r="C61" s="141"/>
      <c r="D61" s="141"/>
      <c r="E61" s="141"/>
      <c r="F61" s="141"/>
    </row>
    <row r="62" spans="1:6" x14ac:dyDescent="0.25">
      <c r="A62" s="154" t="s">
        <v>567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568</v>
      </c>
      <c r="B64" s="141"/>
      <c r="C64" s="141"/>
      <c r="D64" s="141"/>
      <c r="E64" s="141"/>
      <c r="F64" s="141"/>
    </row>
    <row r="65" spans="1:6" x14ac:dyDescent="0.25">
      <c r="A65" s="154" t="s">
        <v>569</v>
      </c>
      <c r="B65" s="141"/>
      <c r="C65" s="141"/>
      <c r="D65" s="141"/>
      <c r="E65" s="141"/>
      <c r="F65" s="141"/>
    </row>
    <row r="66" spans="1:6" x14ac:dyDescent="0.25">
      <c r="A66" s="154" t="s">
        <v>570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455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SISTEMA MUNICIPAL DE AGUA POTABLE Y ALCANTARILLADO DE JARAL DE PROGRESO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84" t="s">
        <v>507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571</v>
      </c>
      <c r="C7" s="185"/>
      <c r="D7" s="185"/>
      <c r="E7" s="185"/>
      <c r="F7" s="185"/>
      <c r="G7" s="185"/>
    </row>
    <row r="8" spans="1:7" ht="30" x14ac:dyDescent="0.25">
      <c r="A8" s="71" t="s">
        <v>514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490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JARAL DE PROGRESO</v>
      </c>
      <c r="B2" s="129"/>
      <c r="C2" s="129"/>
      <c r="D2" s="129"/>
      <c r="E2" s="129"/>
      <c r="F2" s="129"/>
      <c r="G2" s="130"/>
    </row>
    <row r="3" spans="1:7" x14ac:dyDescent="0.25">
      <c r="A3" s="113" t="s">
        <v>491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8" t="s">
        <v>582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571</v>
      </c>
      <c r="C7" s="185"/>
      <c r="D7" s="185"/>
      <c r="E7" s="185"/>
      <c r="F7" s="185"/>
      <c r="G7" s="185"/>
    </row>
    <row r="8" spans="1:7" x14ac:dyDescent="0.25">
      <c r="A8" s="26" t="s">
        <v>492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JARAL DE PROGRESO</v>
      </c>
      <c r="B2" s="129"/>
      <c r="C2" s="129"/>
      <c r="D2" s="129"/>
      <c r="E2" s="129"/>
      <c r="F2" s="129"/>
      <c r="G2" s="130"/>
    </row>
    <row r="3" spans="1:7" x14ac:dyDescent="0.25">
      <c r="A3" s="113" t="s">
        <v>506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507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586</v>
      </c>
    </row>
    <row r="7" spans="1:7" x14ac:dyDescent="0.25">
      <c r="A7" s="62" t="s">
        <v>514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520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JARAL DE PROGRESO</v>
      </c>
      <c r="B2" s="129"/>
      <c r="C2" s="129"/>
      <c r="D2" s="129"/>
      <c r="E2" s="129"/>
      <c r="F2" s="129"/>
      <c r="G2" s="130"/>
    </row>
    <row r="3" spans="1:7" x14ac:dyDescent="0.25">
      <c r="A3" s="113" t="s">
        <v>521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582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600</v>
      </c>
    </row>
    <row r="7" spans="1:7" x14ac:dyDescent="0.25">
      <c r="A7" s="26" t="s">
        <v>492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500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524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SISTEMA MUNICIPAL DE AGUA POTABLE Y ALCANTARILLADO DE JARAL DE PROGRESO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526</v>
      </c>
      <c r="C4" s="121" t="s">
        <v>527</v>
      </c>
      <c r="D4" s="121" t="s">
        <v>528</v>
      </c>
      <c r="E4" s="121" t="s">
        <v>529</v>
      </c>
      <c r="F4" s="121" t="s">
        <v>530</v>
      </c>
    </row>
    <row r="5" spans="1:6" ht="12.75" customHeight="1" x14ac:dyDescent="0.25">
      <c r="A5" s="18" t="s">
        <v>531</v>
      </c>
      <c r="B5" s="53"/>
      <c r="C5" s="53"/>
      <c r="D5" s="53"/>
      <c r="E5" s="53"/>
      <c r="F5" s="53"/>
    </row>
    <row r="6" spans="1:6" ht="30" x14ac:dyDescent="0.25">
      <c r="A6" s="59" t="s">
        <v>532</v>
      </c>
      <c r="B6" s="60"/>
      <c r="C6" s="60"/>
      <c r="D6" s="60"/>
      <c r="E6" s="60"/>
      <c r="F6" s="60"/>
    </row>
    <row r="7" spans="1:6" ht="15" x14ac:dyDescent="0.25">
      <c r="A7" s="59" t="s">
        <v>533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534</v>
      </c>
      <c r="B9" s="45"/>
      <c r="C9" s="45"/>
      <c r="D9" s="45"/>
      <c r="E9" s="45"/>
      <c r="F9" s="45"/>
    </row>
    <row r="10" spans="1:6" ht="15" x14ac:dyDescent="0.25">
      <c r="A10" s="59" t="s">
        <v>535</v>
      </c>
      <c r="B10" s="60"/>
      <c r="C10" s="60"/>
      <c r="D10" s="60"/>
      <c r="E10" s="60"/>
      <c r="F10" s="60"/>
    </row>
    <row r="11" spans="1:6" ht="15" x14ac:dyDescent="0.25">
      <c r="A11" s="80" t="s">
        <v>536</v>
      </c>
      <c r="B11" s="60"/>
      <c r="C11" s="60"/>
      <c r="D11" s="60"/>
      <c r="E11" s="60"/>
      <c r="F11" s="60"/>
    </row>
    <row r="12" spans="1:6" ht="15" x14ac:dyDescent="0.25">
      <c r="A12" s="80" t="s">
        <v>537</v>
      </c>
      <c r="B12" s="60"/>
      <c r="C12" s="60"/>
      <c r="D12" s="60"/>
      <c r="E12" s="60"/>
      <c r="F12" s="60"/>
    </row>
    <row r="13" spans="1:6" ht="15" x14ac:dyDescent="0.25">
      <c r="A13" s="80" t="s">
        <v>538</v>
      </c>
      <c r="B13" s="60"/>
      <c r="C13" s="60"/>
      <c r="D13" s="60"/>
      <c r="E13" s="60"/>
      <c r="F13" s="60"/>
    </row>
    <row r="14" spans="1:6" ht="15" x14ac:dyDescent="0.25">
      <c r="A14" s="59" t="s">
        <v>539</v>
      </c>
      <c r="B14" s="60"/>
      <c r="C14" s="60"/>
      <c r="D14" s="60"/>
      <c r="E14" s="60"/>
      <c r="F14" s="60"/>
    </row>
    <row r="15" spans="1:6" ht="15" x14ac:dyDescent="0.25">
      <c r="A15" s="80" t="s">
        <v>536</v>
      </c>
      <c r="B15" s="60"/>
      <c r="C15" s="60"/>
      <c r="D15" s="60"/>
      <c r="E15" s="60"/>
      <c r="F15" s="60"/>
    </row>
    <row r="16" spans="1:6" ht="15" x14ac:dyDescent="0.25">
      <c r="A16" s="80" t="s">
        <v>537</v>
      </c>
      <c r="B16" s="60"/>
      <c r="C16" s="60"/>
      <c r="D16" s="60"/>
      <c r="E16" s="60"/>
      <c r="F16" s="60"/>
    </row>
    <row r="17" spans="1:6" ht="15" x14ac:dyDescent="0.25">
      <c r="A17" s="80" t="s">
        <v>538</v>
      </c>
      <c r="B17" s="60"/>
      <c r="C17" s="60"/>
      <c r="D17" s="60"/>
      <c r="E17" s="60"/>
      <c r="F17" s="60"/>
    </row>
    <row r="18" spans="1:6" ht="15" x14ac:dyDescent="0.25">
      <c r="A18" s="59" t="s">
        <v>540</v>
      </c>
      <c r="B18" s="122"/>
      <c r="C18" s="60"/>
      <c r="D18" s="60"/>
      <c r="E18" s="60"/>
      <c r="F18" s="60"/>
    </row>
    <row r="19" spans="1:6" ht="15" x14ac:dyDescent="0.25">
      <c r="A19" s="59" t="s">
        <v>541</v>
      </c>
      <c r="B19" s="60"/>
      <c r="C19" s="60"/>
      <c r="D19" s="60"/>
      <c r="E19" s="60"/>
      <c r="F19" s="60"/>
    </row>
    <row r="20" spans="1:6" ht="30" x14ac:dyDescent="0.25">
      <c r="A20" s="59" t="s">
        <v>542</v>
      </c>
      <c r="B20" s="123"/>
      <c r="C20" s="123"/>
      <c r="D20" s="123"/>
      <c r="E20" s="123"/>
      <c r="F20" s="123"/>
    </row>
    <row r="21" spans="1:6" ht="30" x14ac:dyDescent="0.25">
      <c r="A21" s="59" t="s">
        <v>543</v>
      </c>
      <c r="B21" s="123"/>
      <c r="C21" s="123"/>
      <c r="D21" s="123"/>
      <c r="E21" s="123"/>
      <c r="F21" s="123"/>
    </row>
    <row r="22" spans="1:6" ht="30" x14ac:dyDescent="0.25">
      <c r="A22" s="59" t="s">
        <v>544</v>
      </c>
      <c r="B22" s="123"/>
      <c r="C22" s="123"/>
      <c r="D22" s="123"/>
      <c r="E22" s="123"/>
      <c r="F22" s="123"/>
    </row>
    <row r="23" spans="1:6" ht="15" x14ac:dyDescent="0.25">
      <c r="A23" s="59" t="s">
        <v>545</v>
      </c>
      <c r="B23" s="123"/>
      <c r="C23" s="123"/>
      <c r="D23" s="123"/>
      <c r="E23" s="123"/>
      <c r="F23" s="123"/>
    </row>
    <row r="24" spans="1:6" ht="15" x14ac:dyDescent="0.25">
      <c r="A24" s="59" t="s">
        <v>546</v>
      </c>
      <c r="B24" s="124"/>
      <c r="C24" s="60"/>
      <c r="D24" s="60"/>
      <c r="E24" s="60"/>
      <c r="F24" s="60"/>
    </row>
    <row r="25" spans="1:6" ht="15" x14ac:dyDescent="0.25">
      <c r="A25" s="59" t="s">
        <v>547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548</v>
      </c>
      <c r="B27" s="45"/>
      <c r="C27" s="45"/>
      <c r="D27" s="45"/>
      <c r="E27" s="45"/>
      <c r="F27" s="45"/>
    </row>
    <row r="28" spans="1:6" ht="15" x14ac:dyDescent="0.25">
      <c r="A28" s="59" t="s">
        <v>549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550</v>
      </c>
      <c r="B30" s="45"/>
      <c r="C30" s="45"/>
      <c r="D30" s="45"/>
      <c r="E30" s="45"/>
      <c r="F30" s="45"/>
    </row>
    <row r="31" spans="1:6" ht="15" x14ac:dyDescent="0.25">
      <c r="A31" s="59" t="s">
        <v>535</v>
      </c>
      <c r="B31" s="60"/>
      <c r="C31" s="60"/>
      <c r="D31" s="60"/>
      <c r="E31" s="60"/>
      <c r="F31" s="60"/>
    </row>
    <row r="32" spans="1:6" ht="15" x14ac:dyDescent="0.25">
      <c r="A32" s="59" t="s">
        <v>539</v>
      </c>
      <c r="B32" s="60"/>
      <c r="C32" s="60"/>
      <c r="D32" s="60"/>
      <c r="E32" s="60"/>
      <c r="F32" s="60"/>
    </row>
    <row r="33" spans="1:6" ht="15" x14ac:dyDescent="0.25">
      <c r="A33" s="59" t="s">
        <v>551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552</v>
      </c>
      <c r="B35" s="45"/>
      <c r="C35" s="45"/>
      <c r="D35" s="45"/>
      <c r="E35" s="45"/>
      <c r="F35" s="45"/>
    </row>
    <row r="36" spans="1:6" ht="15" x14ac:dyDescent="0.25">
      <c r="A36" s="59" t="s">
        <v>553</v>
      </c>
      <c r="B36" s="60"/>
      <c r="C36" s="60"/>
      <c r="D36" s="60"/>
      <c r="E36" s="60"/>
      <c r="F36" s="60"/>
    </row>
    <row r="37" spans="1:6" ht="15" x14ac:dyDescent="0.25">
      <c r="A37" s="59" t="s">
        <v>554</v>
      </c>
      <c r="B37" s="60"/>
      <c r="C37" s="60"/>
      <c r="D37" s="60"/>
      <c r="E37" s="60"/>
      <c r="F37" s="60"/>
    </row>
    <row r="38" spans="1:6" ht="15" x14ac:dyDescent="0.25">
      <c r="A38" s="59" t="s">
        <v>555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557</v>
      </c>
      <c r="B42" s="45"/>
      <c r="C42" s="45"/>
      <c r="D42" s="45"/>
      <c r="E42" s="45"/>
      <c r="F42" s="45"/>
    </row>
    <row r="43" spans="1:6" ht="15" x14ac:dyDescent="0.25">
      <c r="A43" s="59" t="s">
        <v>558</v>
      </c>
      <c r="B43" s="60"/>
      <c r="C43" s="60"/>
      <c r="D43" s="60"/>
      <c r="E43" s="60"/>
      <c r="F43" s="60"/>
    </row>
    <row r="44" spans="1:6" ht="15" x14ac:dyDescent="0.25">
      <c r="A44" s="59" t="s">
        <v>559</v>
      </c>
      <c r="B44" s="60"/>
      <c r="C44" s="60"/>
      <c r="D44" s="60"/>
      <c r="E44" s="60"/>
      <c r="F44" s="60"/>
    </row>
    <row r="45" spans="1:6" ht="15" x14ac:dyDescent="0.25">
      <c r="A45" s="59" t="s">
        <v>560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561</v>
      </c>
      <c r="B47" s="45"/>
      <c r="C47" s="45"/>
      <c r="D47" s="45"/>
      <c r="E47" s="45"/>
      <c r="F47" s="45"/>
    </row>
    <row r="48" spans="1:6" ht="15" x14ac:dyDescent="0.25">
      <c r="A48" s="59" t="s">
        <v>559</v>
      </c>
      <c r="B48" s="123"/>
      <c r="C48" s="123"/>
      <c r="D48" s="123"/>
      <c r="E48" s="123"/>
      <c r="F48" s="123"/>
    </row>
    <row r="49" spans="1:6" ht="15" x14ac:dyDescent="0.25">
      <c r="A49" s="59" t="s">
        <v>560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562</v>
      </c>
      <c r="B51" s="45"/>
      <c r="C51" s="45"/>
      <c r="D51" s="45"/>
      <c r="E51" s="45"/>
      <c r="F51" s="45"/>
    </row>
    <row r="52" spans="1:6" ht="15" x14ac:dyDescent="0.25">
      <c r="A52" s="59" t="s">
        <v>559</v>
      </c>
      <c r="B52" s="60"/>
      <c r="C52" s="60"/>
      <c r="D52" s="60"/>
      <c r="E52" s="60"/>
      <c r="F52" s="60"/>
    </row>
    <row r="53" spans="1:6" ht="15" x14ac:dyDescent="0.25">
      <c r="A53" s="59" t="s">
        <v>560</v>
      </c>
      <c r="B53" s="60"/>
      <c r="C53" s="60"/>
      <c r="D53" s="60"/>
      <c r="E53" s="60"/>
      <c r="F53" s="60"/>
    </row>
    <row r="54" spans="1:6" ht="15" x14ac:dyDescent="0.25">
      <c r="A54" s="59" t="s">
        <v>563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560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570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SISTEMA MUNICIPAL DE AGUA POTABLE Y ALCANTARILLADO DE JARAL DE PROGRESO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209">
        <v>5179545.74</v>
      </c>
      <c r="C18" s="108"/>
      <c r="D18" s="108"/>
      <c r="E18" s="108"/>
      <c r="F18" s="210">
        <v>5260949.88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5179545.74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5260949.88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B1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SISTEMA MUNICIPAL DE AGUA POTABLE Y ALCANTARILLADO DE JARAL DE PROGRESO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1" zoomScale="75" zoomScaleNormal="75" workbookViewId="0">
      <selection activeCell="B87" sqref="B8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>SISTEMA MUNICIPAL DE AGUA POTABLE Y ALCANTARILLADO DE JARAL DE PROGRESO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32723445</v>
      </c>
      <c r="C8" s="14">
        <f>SUM(C9:C11)</f>
        <v>8585510.9100000001</v>
      </c>
      <c r="D8" s="14">
        <f>SUM(D9:D11)</f>
        <v>8585510.9100000001</v>
      </c>
    </row>
    <row r="9" spans="1:4" x14ac:dyDescent="0.25">
      <c r="A9" s="58" t="s">
        <v>197</v>
      </c>
      <c r="B9" s="211">
        <v>32723445</v>
      </c>
      <c r="C9" s="211">
        <v>8585510.9100000001</v>
      </c>
      <c r="D9" s="211">
        <v>8585510.9100000001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32723445</v>
      </c>
      <c r="C13" s="14">
        <f>C14+C15</f>
        <v>4072686.38</v>
      </c>
      <c r="D13" s="14">
        <f>D14+D15</f>
        <v>4072686.38</v>
      </c>
    </row>
    <row r="14" spans="1:4" x14ac:dyDescent="0.25">
      <c r="A14" s="58" t="s">
        <v>201</v>
      </c>
      <c r="B14" s="212">
        <v>32723445</v>
      </c>
      <c r="C14" s="212">
        <v>4072686.38</v>
      </c>
      <c r="D14" s="212">
        <v>4072686.38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204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4512824.53</v>
      </c>
      <c r="D21" s="14">
        <f>D8-D13+D17</f>
        <v>4512824.53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4512824.53</v>
      </c>
      <c r="D23" s="14">
        <f>D21-D11</f>
        <v>4512824.53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4512824.53</v>
      </c>
      <c r="D25" s="14">
        <f>D23-D17</f>
        <v>4512824.53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4512824.53</v>
      </c>
      <c r="D33" s="4">
        <f>D25+D29</f>
        <v>4512824.53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32723445</v>
      </c>
      <c r="C48" s="96">
        <f>C9</f>
        <v>8585510.9100000001</v>
      </c>
      <c r="D48" s="96">
        <f>D9</f>
        <v>8585510.9100000001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32723445</v>
      </c>
      <c r="C53" s="47">
        <f>C14</f>
        <v>4072686.38</v>
      </c>
      <c r="D53" s="47">
        <f>D14</f>
        <v>4072686.38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4512824.53</v>
      </c>
      <c r="D57" s="4">
        <f>D48+D49-D53+D55</f>
        <v>4512824.53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4512824.53</v>
      </c>
      <c r="D59" s="4">
        <f>D57-D49</f>
        <v>4512824.53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6" zoomScale="75" zoomScaleNormal="75" workbookViewId="0">
      <selection activeCell="D16" sqref="D1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MUNICIPAL DE AGUA POTABLE Y ALCANTARILLADO DE JARAL DE PROGRESO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213">
        <v>32723445</v>
      </c>
      <c r="C15" s="47">
        <v>0</v>
      </c>
      <c r="D15" s="215">
        <v>32723445</v>
      </c>
      <c r="E15" s="214">
        <v>8585510.9100000001</v>
      </c>
      <c r="F15" s="215">
        <v>8585510.9100000001</v>
      </c>
      <c r="G15" s="47">
        <f t="shared" si="0"/>
        <v>-24137934.09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32723445</v>
      </c>
      <c r="C41" s="4">
        <f t="shared" si="7"/>
        <v>0</v>
      </c>
      <c r="D41" s="4">
        <f t="shared" si="7"/>
        <v>32723445</v>
      </c>
      <c r="E41" s="4">
        <f t="shared" si="7"/>
        <v>8585510.9100000001</v>
      </c>
      <c r="F41" s="4">
        <f t="shared" si="7"/>
        <v>8585510.9100000001</v>
      </c>
      <c r="G41" s="4">
        <f t="shared" si="7"/>
        <v>-24137934.09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32723445</v>
      </c>
      <c r="C70" s="4">
        <f t="shared" si="16"/>
        <v>0</v>
      </c>
      <c r="D70" s="4">
        <f t="shared" si="16"/>
        <v>32723445</v>
      </c>
      <c r="E70" s="4">
        <f t="shared" si="16"/>
        <v>8585510.9100000001</v>
      </c>
      <c r="F70" s="4">
        <f t="shared" si="16"/>
        <v>8585510.9100000001</v>
      </c>
      <c r="G70" s="4">
        <f t="shared" si="16"/>
        <v>-24137934.09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5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21" zoomScale="75" zoomScaleNormal="75" workbookViewId="0">
      <selection activeCell="D59" sqref="D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SISTEMA MUNICIPAL DE AGUA POTABLE Y ALCANTARILLADO DE JARAL DE PROGRESO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f t="shared" ref="B9:G9" si="0">SUM(B10,B18,B28,B38,B48,B58,B62,B71,B75)</f>
        <v>32723445</v>
      </c>
      <c r="C9" s="83">
        <f t="shared" si="0"/>
        <v>0</v>
      </c>
      <c r="D9" s="83">
        <f t="shared" si="0"/>
        <v>32723445</v>
      </c>
      <c r="E9" s="83">
        <f t="shared" si="0"/>
        <v>0</v>
      </c>
      <c r="F9" s="83">
        <f t="shared" si="0"/>
        <v>0</v>
      </c>
      <c r="G9" s="83">
        <f t="shared" si="0"/>
        <v>32723445</v>
      </c>
    </row>
    <row r="10" spans="1:7" x14ac:dyDescent="0.25">
      <c r="A10" s="84" t="s">
        <v>313</v>
      </c>
      <c r="B10" s="83">
        <f t="shared" ref="B10:G10" si="1">SUM(B11:B17)</f>
        <v>12625896</v>
      </c>
      <c r="C10" s="83">
        <f t="shared" si="1"/>
        <v>0</v>
      </c>
      <c r="D10" s="83">
        <f t="shared" si="1"/>
        <v>12625896</v>
      </c>
      <c r="E10" s="83">
        <f t="shared" si="1"/>
        <v>0</v>
      </c>
      <c r="F10" s="83">
        <f t="shared" si="1"/>
        <v>0</v>
      </c>
      <c r="G10" s="83">
        <f t="shared" si="1"/>
        <v>12625896</v>
      </c>
    </row>
    <row r="11" spans="1:7" x14ac:dyDescent="0.25">
      <c r="A11" s="85" t="s">
        <v>314</v>
      </c>
      <c r="B11" s="216">
        <v>6828016</v>
      </c>
      <c r="C11" s="75">
        <v>0</v>
      </c>
      <c r="D11" s="220">
        <v>6828016</v>
      </c>
      <c r="E11" s="75">
        <v>0</v>
      </c>
      <c r="F11" s="75">
        <v>0</v>
      </c>
      <c r="G11" s="75">
        <f>D11-E11</f>
        <v>6828016</v>
      </c>
    </row>
    <row r="12" spans="1:7" x14ac:dyDescent="0.25">
      <c r="A12" s="85" t="s">
        <v>315</v>
      </c>
      <c r="B12" s="216">
        <v>742679</v>
      </c>
      <c r="C12" s="75">
        <v>0</v>
      </c>
      <c r="D12" s="220">
        <v>742679</v>
      </c>
      <c r="E12" s="75">
        <v>0</v>
      </c>
      <c r="F12" s="75">
        <v>0</v>
      </c>
      <c r="G12" s="75">
        <f t="shared" ref="G12:G17" si="2">D12-E12</f>
        <v>742679</v>
      </c>
    </row>
    <row r="13" spans="1:7" x14ac:dyDescent="0.25">
      <c r="A13" s="85" t="s">
        <v>316</v>
      </c>
      <c r="B13" s="216">
        <v>1486060</v>
      </c>
      <c r="C13" s="75">
        <v>0</v>
      </c>
      <c r="D13" s="220">
        <v>1486060</v>
      </c>
      <c r="E13" s="75">
        <v>0</v>
      </c>
      <c r="F13" s="75">
        <v>0</v>
      </c>
      <c r="G13" s="75">
        <f t="shared" si="2"/>
        <v>1486060</v>
      </c>
    </row>
    <row r="14" spans="1:7" x14ac:dyDescent="0.25">
      <c r="A14" s="85" t="s">
        <v>317</v>
      </c>
      <c r="B14" s="216">
        <v>1864000</v>
      </c>
      <c r="C14" s="75">
        <v>0</v>
      </c>
      <c r="D14" s="220">
        <v>1864000</v>
      </c>
      <c r="E14" s="75">
        <v>0</v>
      </c>
      <c r="F14" s="75">
        <v>0</v>
      </c>
      <c r="G14" s="75">
        <f t="shared" si="2"/>
        <v>1864000</v>
      </c>
    </row>
    <row r="15" spans="1:7" x14ac:dyDescent="0.25">
      <c r="A15" s="85" t="s">
        <v>318</v>
      </c>
      <c r="B15" s="216">
        <v>1705141</v>
      </c>
      <c r="C15" s="75">
        <v>0</v>
      </c>
      <c r="D15" s="220">
        <v>1705141</v>
      </c>
      <c r="E15" s="75">
        <v>0</v>
      </c>
      <c r="F15" s="75">
        <v>0</v>
      </c>
      <c r="G15" s="75">
        <f t="shared" si="2"/>
        <v>1705141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2823502</v>
      </c>
      <c r="C18" s="83">
        <f t="shared" si="3"/>
        <v>0</v>
      </c>
      <c r="D18" s="83">
        <f t="shared" si="3"/>
        <v>2823502</v>
      </c>
      <c r="E18" s="83">
        <f t="shared" si="3"/>
        <v>0</v>
      </c>
      <c r="F18" s="83">
        <f t="shared" si="3"/>
        <v>0</v>
      </c>
      <c r="G18" s="83">
        <f t="shared" si="3"/>
        <v>2823502</v>
      </c>
    </row>
    <row r="19" spans="1:7" x14ac:dyDescent="0.25">
      <c r="A19" s="85" t="s">
        <v>322</v>
      </c>
      <c r="B19" s="217">
        <v>147500</v>
      </c>
      <c r="C19" s="75">
        <v>0</v>
      </c>
      <c r="D19" s="220">
        <v>147500</v>
      </c>
      <c r="E19" s="75">
        <v>0</v>
      </c>
      <c r="F19" s="75">
        <v>0</v>
      </c>
      <c r="G19" s="75">
        <f>D19-E19</f>
        <v>147500</v>
      </c>
    </row>
    <row r="20" spans="1:7" x14ac:dyDescent="0.25">
      <c r="A20" s="85" t="s">
        <v>323</v>
      </c>
      <c r="B20" s="217">
        <v>34500</v>
      </c>
      <c r="C20" s="75">
        <v>0</v>
      </c>
      <c r="D20" s="220">
        <v>34500</v>
      </c>
      <c r="E20" s="75">
        <v>0</v>
      </c>
      <c r="F20" s="75">
        <v>0</v>
      </c>
      <c r="G20" s="75">
        <f t="shared" ref="G20:G27" si="4">D20-E20</f>
        <v>34500</v>
      </c>
    </row>
    <row r="21" spans="1:7" x14ac:dyDescent="0.25">
      <c r="A21" s="85" t="s">
        <v>324</v>
      </c>
      <c r="B21" s="217">
        <v>0</v>
      </c>
      <c r="C21" s="75">
        <v>0</v>
      </c>
      <c r="D21" s="220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217">
        <v>1061501</v>
      </c>
      <c r="C22" s="75">
        <v>0</v>
      </c>
      <c r="D22" s="220">
        <v>1061501</v>
      </c>
      <c r="E22" s="75">
        <v>0</v>
      </c>
      <c r="F22" s="75">
        <v>0</v>
      </c>
      <c r="G22" s="75">
        <f t="shared" si="4"/>
        <v>1061501</v>
      </c>
    </row>
    <row r="23" spans="1:7" x14ac:dyDescent="0.25">
      <c r="A23" s="85" t="s">
        <v>326</v>
      </c>
      <c r="B23" s="217">
        <v>501500</v>
      </c>
      <c r="C23" s="75">
        <v>0</v>
      </c>
      <c r="D23" s="220">
        <v>501500</v>
      </c>
      <c r="E23" s="75">
        <v>0</v>
      </c>
      <c r="F23" s="75">
        <v>0</v>
      </c>
      <c r="G23" s="75">
        <f t="shared" si="4"/>
        <v>501500</v>
      </c>
    </row>
    <row r="24" spans="1:7" x14ac:dyDescent="0.25">
      <c r="A24" s="85" t="s">
        <v>327</v>
      </c>
      <c r="B24" s="217">
        <v>705001</v>
      </c>
      <c r="C24" s="75">
        <v>0</v>
      </c>
      <c r="D24" s="220">
        <v>705001</v>
      </c>
      <c r="E24" s="75">
        <v>0</v>
      </c>
      <c r="F24" s="75">
        <v>0</v>
      </c>
      <c r="G24" s="75">
        <f t="shared" si="4"/>
        <v>705001</v>
      </c>
    </row>
    <row r="25" spans="1:7" x14ac:dyDescent="0.25">
      <c r="A25" s="85" t="s">
        <v>328</v>
      </c>
      <c r="B25" s="217">
        <v>308000</v>
      </c>
      <c r="C25" s="75">
        <v>0</v>
      </c>
      <c r="D25" s="220">
        <v>308000</v>
      </c>
      <c r="E25" s="75">
        <v>0</v>
      </c>
      <c r="F25" s="75">
        <v>0</v>
      </c>
      <c r="G25" s="75">
        <f t="shared" si="4"/>
        <v>308000</v>
      </c>
    </row>
    <row r="26" spans="1:7" x14ac:dyDescent="0.25">
      <c r="A26" s="85" t="s">
        <v>329</v>
      </c>
      <c r="B26" s="217">
        <v>0</v>
      </c>
      <c r="C26" s="75">
        <v>0</v>
      </c>
      <c r="D26" s="220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217">
        <v>65500</v>
      </c>
      <c r="C27" s="75">
        <v>0</v>
      </c>
      <c r="D27" s="220">
        <v>65500</v>
      </c>
      <c r="E27" s="75">
        <v>0</v>
      </c>
      <c r="F27" s="75">
        <v>0</v>
      </c>
      <c r="G27" s="75">
        <f t="shared" si="4"/>
        <v>65500</v>
      </c>
    </row>
    <row r="28" spans="1:7" x14ac:dyDescent="0.25">
      <c r="A28" s="84" t="s">
        <v>331</v>
      </c>
      <c r="B28" s="83">
        <f t="shared" ref="B28:G28" si="5">SUM(B29:B37)</f>
        <v>11418506</v>
      </c>
      <c r="C28" s="83">
        <f t="shared" si="5"/>
        <v>0</v>
      </c>
      <c r="D28" s="83">
        <f t="shared" si="5"/>
        <v>11418506</v>
      </c>
      <c r="E28" s="83">
        <f t="shared" si="5"/>
        <v>0</v>
      </c>
      <c r="F28" s="83">
        <f t="shared" si="5"/>
        <v>0</v>
      </c>
      <c r="G28" s="83">
        <f t="shared" si="5"/>
        <v>11418506</v>
      </c>
    </row>
    <row r="29" spans="1:7" x14ac:dyDescent="0.25">
      <c r="A29" s="85" t="s">
        <v>332</v>
      </c>
      <c r="B29" s="218">
        <v>3711502</v>
      </c>
      <c r="C29" s="75">
        <v>0</v>
      </c>
      <c r="D29" s="220">
        <v>3711502</v>
      </c>
      <c r="E29" s="75">
        <v>0</v>
      </c>
      <c r="F29" s="75">
        <v>0</v>
      </c>
      <c r="G29" s="75">
        <f>D29-E29</f>
        <v>3711502</v>
      </c>
    </row>
    <row r="30" spans="1:7" x14ac:dyDescent="0.25">
      <c r="A30" s="85" t="s">
        <v>333</v>
      </c>
      <c r="B30" s="218">
        <v>40000</v>
      </c>
      <c r="C30" s="75">
        <v>0</v>
      </c>
      <c r="D30" s="220">
        <v>40000</v>
      </c>
      <c r="E30" s="75">
        <v>0</v>
      </c>
      <c r="F30" s="75">
        <v>0</v>
      </c>
      <c r="G30" s="75">
        <f t="shared" ref="G30:G37" si="6">D30-E30</f>
        <v>40000</v>
      </c>
    </row>
    <row r="31" spans="1:7" x14ac:dyDescent="0.25">
      <c r="A31" s="85" t="s">
        <v>334</v>
      </c>
      <c r="B31" s="218">
        <v>1190501</v>
      </c>
      <c r="C31" s="75">
        <v>0</v>
      </c>
      <c r="D31" s="220">
        <v>1190501</v>
      </c>
      <c r="E31" s="75">
        <v>0</v>
      </c>
      <c r="F31" s="75">
        <v>0</v>
      </c>
      <c r="G31" s="75">
        <f t="shared" si="6"/>
        <v>1190501</v>
      </c>
    </row>
    <row r="32" spans="1:7" x14ac:dyDescent="0.25">
      <c r="A32" s="85" t="s">
        <v>335</v>
      </c>
      <c r="B32" s="218">
        <v>186500</v>
      </c>
      <c r="C32" s="75">
        <v>0</v>
      </c>
      <c r="D32" s="220">
        <v>186500</v>
      </c>
      <c r="E32" s="75">
        <v>0</v>
      </c>
      <c r="F32" s="75">
        <v>0</v>
      </c>
      <c r="G32" s="75">
        <f t="shared" si="6"/>
        <v>186500</v>
      </c>
    </row>
    <row r="33" spans="1:7" ht="14.45" customHeight="1" x14ac:dyDescent="0.25">
      <c r="A33" s="85" t="s">
        <v>336</v>
      </c>
      <c r="B33" s="218">
        <v>5114001</v>
      </c>
      <c r="C33" s="75">
        <v>0</v>
      </c>
      <c r="D33" s="220">
        <v>5114001</v>
      </c>
      <c r="E33" s="75">
        <v>0</v>
      </c>
      <c r="F33" s="75">
        <v>0</v>
      </c>
      <c r="G33" s="75">
        <f t="shared" si="6"/>
        <v>5114001</v>
      </c>
    </row>
    <row r="34" spans="1:7" ht="14.45" customHeight="1" x14ac:dyDescent="0.25">
      <c r="A34" s="85" t="s">
        <v>337</v>
      </c>
      <c r="B34" s="218">
        <v>0</v>
      </c>
      <c r="C34" s="75">
        <v>0</v>
      </c>
      <c r="D34" s="220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338</v>
      </c>
      <c r="B35" s="218">
        <v>17501</v>
      </c>
      <c r="C35" s="75">
        <v>0</v>
      </c>
      <c r="D35" s="220">
        <v>17501</v>
      </c>
      <c r="E35" s="75">
        <v>0</v>
      </c>
      <c r="F35" s="75">
        <v>0</v>
      </c>
      <c r="G35" s="75">
        <f t="shared" si="6"/>
        <v>17501</v>
      </c>
    </row>
    <row r="36" spans="1:7" ht="14.45" customHeight="1" x14ac:dyDescent="0.25">
      <c r="A36" s="85" t="s">
        <v>339</v>
      </c>
      <c r="B36" s="218">
        <v>131001</v>
      </c>
      <c r="C36" s="75">
        <v>0</v>
      </c>
      <c r="D36" s="220">
        <v>131001</v>
      </c>
      <c r="E36" s="75">
        <v>0</v>
      </c>
      <c r="F36" s="75">
        <v>0</v>
      </c>
      <c r="G36" s="75">
        <f t="shared" si="6"/>
        <v>131001</v>
      </c>
    </row>
    <row r="37" spans="1:7" ht="14.45" customHeight="1" x14ac:dyDescent="0.25">
      <c r="A37" s="85" t="s">
        <v>340</v>
      </c>
      <c r="B37" s="218">
        <v>1027500</v>
      </c>
      <c r="C37" s="75">
        <v>0</v>
      </c>
      <c r="D37" s="220">
        <v>1027500</v>
      </c>
      <c r="E37" s="75">
        <v>0</v>
      </c>
      <c r="F37" s="75">
        <v>0</v>
      </c>
      <c r="G37" s="75">
        <f t="shared" si="6"/>
        <v>1027500</v>
      </c>
    </row>
    <row r="38" spans="1:7" x14ac:dyDescent="0.25">
      <c r="A38" s="84" t="s">
        <v>341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492500</v>
      </c>
      <c r="C48" s="83">
        <f t="shared" si="9"/>
        <v>0</v>
      </c>
      <c r="D48" s="83">
        <f t="shared" si="9"/>
        <v>492500</v>
      </c>
      <c r="E48" s="83">
        <f t="shared" si="9"/>
        <v>0</v>
      </c>
      <c r="F48" s="83">
        <f t="shared" si="9"/>
        <v>0</v>
      </c>
      <c r="G48" s="83">
        <f t="shared" si="9"/>
        <v>492500</v>
      </c>
    </row>
    <row r="49" spans="1:7" x14ac:dyDescent="0.25">
      <c r="A49" s="85" t="s">
        <v>352</v>
      </c>
      <c r="B49" s="219">
        <v>100000</v>
      </c>
      <c r="C49" s="75">
        <v>0</v>
      </c>
      <c r="D49" s="220">
        <v>100000</v>
      </c>
      <c r="E49" s="75">
        <v>0</v>
      </c>
      <c r="F49" s="75">
        <v>0</v>
      </c>
      <c r="G49" s="75">
        <f>D49-E49</f>
        <v>100000</v>
      </c>
    </row>
    <row r="50" spans="1:7" x14ac:dyDescent="0.25">
      <c r="A50" s="85" t="s">
        <v>353</v>
      </c>
      <c r="B50" s="219">
        <v>0</v>
      </c>
      <c r="C50" s="75">
        <v>0</v>
      </c>
      <c r="D50" s="220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354</v>
      </c>
      <c r="B51" s="219">
        <v>0</v>
      </c>
      <c r="C51" s="75">
        <v>0</v>
      </c>
      <c r="D51" s="220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219">
        <v>0</v>
      </c>
      <c r="C52" s="75">
        <v>0</v>
      </c>
      <c r="D52" s="220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356</v>
      </c>
      <c r="B53" s="219">
        <v>0</v>
      </c>
      <c r="C53" s="75">
        <v>0</v>
      </c>
      <c r="D53" s="220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219">
        <v>392500</v>
      </c>
      <c r="C54" s="75">
        <v>0</v>
      </c>
      <c r="D54" s="220">
        <v>392500</v>
      </c>
      <c r="E54" s="75">
        <v>0</v>
      </c>
      <c r="F54" s="75">
        <v>0</v>
      </c>
      <c r="G54" s="75">
        <f t="shared" si="10"/>
        <v>392500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361</v>
      </c>
      <c r="B58" s="83">
        <f t="shared" ref="B58:G58" si="11">SUM(B59:B61)</f>
        <v>5363041</v>
      </c>
      <c r="C58" s="83">
        <f t="shared" si="11"/>
        <v>0</v>
      </c>
      <c r="D58" s="83">
        <f t="shared" si="11"/>
        <v>5363041</v>
      </c>
      <c r="E58" s="83">
        <f t="shared" si="11"/>
        <v>0</v>
      </c>
      <c r="F58" s="83">
        <f t="shared" si="11"/>
        <v>0</v>
      </c>
      <c r="G58" s="83">
        <f t="shared" si="11"/>
        <v>5363041</v>
      </c>
    </row>
    <row r="59" spans="1:7" x14ac:dyDescent="0.25">
      <c r="A59" s="85" t="s">
        <v>362</v>
      </c>
      <c r="B59" s="220">
        <v>5363041</v>
      </c>
      <c r="C59" s="75">
        <v>0</v>
      </c>
      <c r="D59" s="220">
        <v>5363041</v>
      </c>
      <c r="E59" s="75">
        <v>0</v>
      </c>
      <c r="F59" s="75">
        <v>0</v>
      </c>
      <c r="G59" s="75">
        <f>D59-E59</f>
        <v>5363041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365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374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378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313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321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341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351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361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365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374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378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7">B9+B84</f>
        <v>32723445</v>
      </c>
      <c r="C159" s="90">
        <f t="shared" si="37"/>
        <v>0</v>
      </c>
      <c r="D159" s="90">
        <f t="shared" si="37"/>
        <v>32723445</v>
      </c>
      <c r="E159" s="90">
        <f t="shared" si="37"/>
        <v>0</v>
      </c>
      <c r="F159" s="90">
        <f t="shared" si="37"/>
        <v>0</v>
      </c>
      <c r="G159" s="90">
        <f t="shared" si="37"/>
        <v>32723445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C19:C27 B18:F18 C29:C37 B28:F28 B39:G47 B38:F38 B55:C57 B48:F48 B60:G61 B58:F58 B63:G70 B62:F62 B71:F92 B94:F159 B93:C93 E93:F93 B16:C17 C11:C15 C49:C54 C59 E16:G17 E11:G15 E19:G27 E29:G37 E55:G57 E49:G54 E59:G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SISTEMA MUNICIPAL DE AGUA POTABLE Y ALCANTARILLADO DE JARAL DE PROGRESO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391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392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393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394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154</v>
      </c>
      <c r="B18" s="49"/>
      <c r="C18" s="49"/>
      <c r="D18" s="49"/>
      <c r="E18" s="49"/>
      <c r="F18" s="49"/>
      <c r="G18" s="49"/>
    </row>
    <row r="19" spans="1:7" x14ac:dyDescent="0.25">
      <c r="A19" s="3" t="s">
        <v>399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391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154</v>
      </c>
      <c r="B28" s="49"/>
      <c r="C28" s="49"/>
      <c r="D28" s="49"/>
      <c r="E28" s="49"/>
      <c r="F28" s="49"/>
      <c r="G28" s="49"/>
    </row>
    <row r="29" spans="1:7" x14ac:dyDescent="0.25">
      <c r="A29" s="3" t="s">
        <v>387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400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SISTEMA MUNICIPAL DE AGUA POTABLE Y ALCANTARILLADO DE JARAL DE PROGRESO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403</v>
      </c>
    </row>
    <row r="8" spans="1:7" ht="30" x14ac:dyDescent="0.25">
      <c r="A8" s="165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405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406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439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MUNICIPAL DE AGUA POTABLE Y ALCANTARILLADO DE JARAL DE PROGRESO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441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442</v>
      </c>
      <c r="B9" s="119">
        <f>SUM(B10,B11,B12,B15,B16,B19)</f>
        <v>12625896</v>
      </c>
      <c r="C9" s="119">
        <f t="shared" ref="C9:G9" si="0">SUM(C10,C11,C12,C15,C16,C19)</f>
        <v>0</v>
      </c>
      <c r="D9" s="119">
        <f t="shared" si="0"/>
        <v>12625896</v>
      </c>
      <c r="E9" s="119">
        <f t="shared" si="0"/>
        <v>0</v>
      </c>
      <c r="F9" s="119">
        <f t="shared" si="0"/>
        <v>0</v>
      </c>
      <c r="G9" s="119">
        <f t="shared" si="0"/>
        <v>12625896</v>
      </c>
    </row>
    <row r="10" spans="1:7" x14ac:dyDescent="0.25">
      <c r="A10" s="58" t="s">
        <v>443</v>
      </c>
      <c r="B10" s="221">
        <v>12625896</v>
      </c>
      <c r="C10" s="221">
        <v>0</v>
      </c>
      <c r="D10" s="221">
        <v>12625896</v>
      </c>
      <c r="E10" s="75">
        <v>0</v>
      </c>
      <c r="F10" s="75">
        <v>0</v>
      </c>
      <c r="G10" s="76">
        <f>D10-E10</f>
        <v>12625896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12625896</v>
      </c>
      <c r="C33" s="119">
        <f t="shared" ref="C33:G33" si="8">C21+C9</f>
        <v>0</v>
      </c>
      <c r="D33" s="119">
        <f t="shared" si="8"/>
        <v>12625896</v>
      </c>
      <c r="E33" s="119">
        <f t="shared" si="8"/>
        <v>0</v>
      </c>
      <c r="F33" s="119">
        <f t="shared" si="8"/>
        <v>0</v>
      </c>
      <c r="G33" s="119">
        <f t="shared" si="8"/>
        <v>12625896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E10: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Jefe Contabilidad</cp:lastModifiedBy>
  <cp:revision/>
  <dcterms:created xsi:type="dcterms:W3CDTF">2023-03-16T22:14:51Z</dcterms:created>
  <dcterms:modified xsi:type="dcterms:W3CDTF">2025-04-30T17:14:01Z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