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11430" yWindow="0" windowWidth="11715" windowHeight="1233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<sst xmlns="http://schemas.openxmlformats.org/spreadsheetml/2006/main" count="191" uniqueCount="138">
  <si>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</si>
  <si>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</si>
  <si>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</si>
  <si>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</si>
  <si>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</si>
  <si>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</si>
  <si>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</si>
  <si>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</si>
  <si>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</si>
  <si>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</si>
  <si>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</si>
  <si>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</si>
  <si>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</si>
  <si>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</si>
  <si>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</si>
  <si>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</si>
  <si>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</si>
  <si>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</si>
  <si>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</si>
  <si>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</si>
  <si>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</si>
  <si>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</si>
  <si>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</si>
  <si>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</si>
  <si>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</si>
  <si>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</si>
  <si>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</si>
  <si>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</si>
  <si>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</si>
  <si>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</si>
  <si>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</si>
  <si>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</si>
  <si>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</si>
  <si>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</si>
  <si>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</si>
  <si>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</si>
  <si>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</si>
  <si>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</si>
  <si>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</si>
  <si>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</si>
  <si>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</si>
  <si>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</si>
  <si>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</si>
  <si>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</si>
  <si>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</si>
  <si>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</si>
  <si>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</si>
  <si>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</si>
  <si>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</si>
  <si>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</si>
  <si>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</si>
  <si>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</si>
  <si>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</si>
  <si>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</si>
  <si>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</si>
  <si>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</si>
  <si>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</si>
  <si>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</si>
  <si>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</si>
  <si>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</si>
  <si>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</si>
  <si>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</si>
  <si>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</si>
  <si>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</si>
  <si>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</si>
  <si>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</si>
  <si>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</si>
  <si>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</si>
  <si>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</si>
  <si>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</si>
  <si>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</si>
  <si>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</si>
  <si>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</si>
  <si>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</si>
  <si>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</si>
  <si>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</si>
  <si>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</si>
  <si>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</si>
  <si>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</si>
  <si>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</si>
  <si>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</si>
  <si>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</si>
  <si>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</si>
  <si>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</si>
  <si>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</si>
  <si>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</si>
  <si>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</si>
  <si>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</si>
  <si>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</si>
  <si>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</si>
  <si>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</si>
  <si>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</si>
  <si>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</si>
  <si>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</si>
  <si>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</si>
  <si>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</si>
  <si>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</si>
  <si>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</si>
  <si>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</si>
  <si>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</si>
  <si>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</si>
  <si>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</si>
  <si>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</si>
  <si>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</si>
  <si>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</si>
  <si>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</si>
  <si>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</si>
  <si>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</si>
  <si>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</si>
  <si>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</si>
  <si>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</si>
  <si>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</si>
  <si>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</si>
  <si>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</si>
  <si>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</si>
  <si>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</si>
  <si>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</si>
  <si>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</si>
  <si>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</si>
  <si>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</si>
  <si>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</si>
  <si>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</si>
  <si>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</si>
  <si>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</si>
  <si>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</si>
  <si>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</si>
  <si>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</si>
  <si>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</si>
  <si>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 y Alcantarillado de Jaral del Progreso, Gto.
Estado Analítico del Ejercicio del Presupuesto de Egresos
Clasificación por Objeto del Gasto (Capítulo y Concepto)
Del 1 de Enero al 30 de Junio de 2025
(Cifras en Pesos)</t>
  </si>
  <si>
    <t>Sistema Municipal de Agua Potable y Alcantarillado de Jaral del Progreso, Gto.
Estado Analítico del Ejercicio del Presupuesto de Egresos
Clasificación Económica (por Tipo de Gasto)
Del 1 de Enero al 30 de Junio de 2025
(Cifras en Pesos)</t>
  </si>
  <si>
    <t>31120M16A010000 DIRECCION GENERAL</t>
  </si>
  <si>
    <t>31120M16A020000 ADMINISTRACION GENERAL</t>
  </si>
  <si>
    <t>31120M16A030000 DEPARTAMENTO DE COMERCIA</t>
  </si>
  <si>
    <t>31120M16A040000 DEPTO DE OPERACION Y MAN</t>
  </si>
  <si>
    <t>31120M16A050000 DEPARTAMENTO DE CALIDAD</t>
  </si>
  <si>
    <t>31120M16A060000 DEPARTAMENTO DE CULTURA</t>
  </si>
  <si>
    <t>Sistema Municipal de Agua Potable y Alcantarillado de Jaral del Progreso, Gto.
Estado Analítico del Ejercicio del Presupuesto de Egresos
Clasificación Administrativa
Del 1 de Enero al 30 de Junio de 2025
(Cifras en Pesos)</t>
  </si>
  <si>
    <t>Sistema Municipal de Agua Potable y Alcantarillado de Jaral del Progreso,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</si>
</sst>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opLeftCell="A16" workbookViewId="0">
      <selection activeCell="C53" sqref="C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3" t="s">
        <v>136</v>
      </c>
      <c r="B1" s="34"/>
      <c r="C1" s="34"/>
      <c r="D1" s="34"/>
      <c r="E1" s="34"/>
      <c r="F1" s="34"/>
      <c r="G1" s="35"/>
    </row>
    <row r="2" spans="1:7" x14ac:dyDescent="0.2">
      <c r="A2" s="19"/>
      <c r="B2" s="39" t="s">
        <v>56</v>
      </c>
      <c r="C2" s="40"/>
      <c r="D2" s="40"/>
      <c r="E2" s="40"/>
      <c r="F2" s="41"/>
      <c r="G2" s="31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2579025</v>
      </c>
      <c r="C5" s="23">
        <v>0</v>
      </c>
      <c r="D5" s="23">
        <f>B5+C5</f>
        <v>2579025</v>
      </c>
      <c r="E5" s="23">
        <v>830045.96</v>
      </c>
      <c r="F5" s="23">
        <v>830045.96</v>
      </c>
      <c r="G5" s="23">
        <f>D5-E5</f>
        <v>1748979.04</v>
      </c>
    </row>
    <row r="6" spans="1:7" x14ac:dyDescent="0.2">
      <c r="A6" s="14" t="s">
        <v>131</v>
      </c>
      <c r="B6" s="23">
        <v>4270064</v>
      </c>
      <c r="C6" s="23">
        <v>80625</v>
      </c>
      <c r="D6" s="23">
        <f t="shared" ref="D6:D11" si="0">B6+C6</f>
        <v>4350689</v>
      </c>
      <c r="E6" s="23">
        <v>1353537.31</v>
      </c>
      <c r="F6" s="23">
        <v>1353537.31</v>
      </c>
      <c r="G6" s="23">
        <f t="shared" ref="G6:G11" si="1">D6-E6</f>
        <v>2997151.69</v>
      </c>
    </row>
    <row r="7" spans="1:7" x14ac:dyDescent="0.2">
      <c r="A7" s="14" t="s">
        <v>132</v>
      </c>
      <c r="B7" s="23">
        <v>3510392</v>
      </c>
      <c r="C7" s="23">
        <v>-195399</v>
      </c>
      <c r="D7" s="23">
        <f t="shared" si="0"/>
        <v>3314993</v>
      </c>
      <c r="E7" s="23">
        <v>900294.72</v>
      </c>
      <c r="F7" s="23">
        <v>900294.72</v>
      </c>
      <c r="G7" s="23">
        <f t="shared" si="1"/>
        <v>2414698.2800000003</v>
      </c>
    </row>
    <row r="8" spans="1:7" x14ac:dyDescent="0.2">
      <c r="A8" s="14" t="s">
        <v>133</v>
      </c>
      <c r="B8" s="23">
        <v>19630805</v>
      </c>
      <c r="C8" s="23">
        <v>114774</v>
      </c>
      <c r="D8" s="23">
        <f t="shared" si="0"/>
        <v>19745579</v>
      </c>
      <c r="E8" s="23">
        <v>5705885.4800000004</v>
      </c>
      <c r="F8" s="23">
        <v>5705885.4699999997</v>
      </c>
      <c r="G8" s="23">
        <f t="shared" si="1"/>
        <v>14039693.52</v>
      </c>
    </row>
    <row r="9" spans="1:7" x14ac:dyDescent="0.2">
      <c r="A9" s="14" t="s">
        <v>134</v>
      </c>
      <c r="B9" s="23">
        <v>2108609</v>
      </c>
      <c r="C9" s="23">
        <v>0</v>
      </c>
      <c r="D9" s="23">
        <f t="shared" si="0"/>
        <v>2108609</v>
      </c>
      <c r="E9" s="23">
        <v>646341.06999999995</v>
      </c>
      <c r="F9" s="23">
        <v>646341.06999999995</v>
      </c>
      <c r="G9" s="23">
        <f t="shared" si="1"/>
        <v>1462267.9300000002</v>
      </c>
    </row>
    <row r="10" spans="1:7" x14ac:dyDescent="0.2">
      <c r="A10" s="14" t="s">
        <v>135</v>
      </c>
      <c r="B10" s="23">
        <v>624550</v>
      </c>
      <c r="C10" s="23">
        <v>0</v>
      </c>
      <c r="D10" s="23">
        <f t="shared" si="0"/>
        <v>624550</v>
      </c>
      <c r="E10" s="23">
        <v>112248.72</v>
      </c>
      <c r="F10" s="23">
        <v>112248.72</v>
      </c>
      <c r="G10" s="23">
        <f t="shared" si="1"/>
        <v>512301.28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" si="2">B12+C12</f>
        <v>0</v>
      </c>
      <c r="E12" s="23">
        <v>0</v>
      </c>
      <c r="F12" s="23">
        <v>0</v>
      </c>
      <c r="G12" s="23">
        <f t="shared" ref="G12" si="3">D12-E12</f>
        <v>0</v>
      </c>
    </row>
    <row r="13" spans="1:7" x14ac:dyDescent="0.2">
      <c r="A13" s="8" t="s">
        <v>122</v>
      </c>
      <c r="B13" s="24">
        <f t="shared" ref="B13:G13" si="4">SUM(B5:B12)</f>
        <v>32723445</v>
      </c>
      <c r="C13" s="24">
        <f t="shared" si="4"/>
        <v>0</v>
      </c>
      <c r="D13" s="24">
        <f t="shared" si="4"/>
        <v>32723445</v>
      </c>
      <c r="E13" s="24">
        <f t="shared" si="4"/>
        <v>9548353.2600000016</v>
      </c>
      <c r="F13" s="24">
        <f t="shared" si="4"/>
        <v>9548353.2500000019</v>
      </c>
      <c r="G13" s="24">
        <f t="shared" si="4"/>
        <v>23175091.740000002</v>
      </c>
    </row>
    <row r="16" spans="1:7" ht="55.15" customHeight="1" x14ac:dyDescent="0.2">
      <c r="A16" s="33" t="s">
        <v>136</v>
      </c>
      <c r="B16" s="34"/>
      <c r="C16" s="34"/>
      <c r="D16" s="34"/>
      <c r="E16" s="34"/>
      <c r="F16" s="34"/>
      <c r="G16" s="35"/>
    </row>
    <row r="17" spans="1:7" x14ac:dyDescent="0.2">
      <c r="A17" s="19"/>
      <c r="B17" s="39" t="s">
        <v>56</v>
      </c>
      <c r="C17" s="40"/>
      <c r="D17" s="40"/>
      <c r="E17" s="40"/>
      <c r="F17" s="41"/>
      <c r="G17" s="31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2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6" t="s">
        <v>136</v>
      </c>
      <c r="B28" s="37"/>
      <c r="C28" s="37"/>
      <c r="D28" s="37"/>
      <c r="E28" s="37"/>
      <c r="F28" s="37"/>
      <c r="G28" s="38"/>
    </row>
    <row r="29" spans="1:7" x14ac:dyDescent="0.2">
      <c r="A29" s="19"/>
      <c r="B29" s="39" t="s">
        <v>56</v>
      </c>
      <c r="C29" s="40"/>
      <c r="D29" s="40"/>
      <c r="E29" s="40"/>
      <c r="F29" s="41"/>
      <c r="G29" s="31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2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32723445</v>
      </c>
      <c r="C46" s="23">
        <v>0</v>
      </c>
      <c r="D46" s="23">
        <f t="shared" ref="D46" si="12">B46+C46</f>
        <v>32723445</v>
      </c>
      <c r="E46" s="23">
        <v>9548353.2599999998</v>
      </c>
      <c r="F46" s="23">
        <v>9548353.25</v>
      </c>
      <c r="G46" s="23">
        <f t="shared" ref="G46" si="13">D46-E46</f>
        <v>23175091.740000002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32723445</v>
      </c>
      <c r="C48" s="24">
        <f t="shared" si="14"/>
        <v>0</v>
      </c>
      <c r="D48" s="24">
        <f t="shared" si="14"/>
        <v>32723445</v>
      </c>
      <c r="E48" s="24">
        <f t="shared" si="14"/>
        <v>9548353.2599999998</v>
      </c>
      <c r="F48" s="24">
        <f t="shared" si="14"/>
        <v>9548353.25</v>
      </c>
      <c r="G48" s="24">
        <f t="shared" si="14"/>
        <v>23175091.740000002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C21" sqref="C2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6" t="s">
        <v>129</v>
      </c>
      <c r="B1" s="37"/>
      <c r="C1" s="37"/>
      <c r="D1" s="37"/>
      <c r="E1" s="37"/>
      <c r="F1" s="37"/>
      <c r="G1" s="38"/>
    </row>
    <row r="2" spans="1:7" x14ac:dyDescent="0.2">
      <c r="A2" s="19"/>
      <c r="B2" s="39" t="s">
        <v>56</v>
      </c>
      <c r="C2" s="40"/>
      <c r="D2" s="40"/>
      <c r="E2" s="40"/>
      <c r="F2" s="41"/>
      <c r="G2" s="31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26867904</v>
      </c>
      <c r="C5" s="23">
        <v>0</v>
      </c>
      <c r="D5" s="23">
        <f>B5+C5</f>
        <v>26867904</v>
      </c>
      <c r="E5" s="23">
        <v>9548353.2599999998</v>
      </c>
      <c r="F5" s="23">
        <v>9548353.25</v>
      </c>
      <c r="G5" s="23">
        <f>D5-E5</f>
        <v>17319550.740000002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5855541</v>
      </c>
      <c r="C7" s="23">
        <v>0</v>
      </c>
      <c r="D7" s="23">
        <f>B7+C7</f>
        <v>5855541</v>
      </c>
      <c r="E7" s="23">
        <v>0</v>
      </c>
      <c r="F7" s="23">
        <v>0</v>
      </c>
      <c r="G7" s="23">
        <f>D7-E7</f>
        <v>5855541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32723445</v>
      </c>
      <c r="C15" s="26">
        <f t="shared" si="0"/>
        <v>0</v>
      </c>
      <c r="D15" s="26">
        <f t="shared" si="0"/>
        <v>32723445</v>
      </c>
      <c r="E15" s="26">
        <f t="shared" si="0"/>
        <v>9548353.2599999998</v>
      </c>
      <c r="F15" s="26">
        <f t="shared" si="0"/>
        <v>9548353.25</v>
      </c>
      <c r="G15" s="26">
        <f t="shared" si="0"/>
        <v>23175091.740000002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L21" sqref="L2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7" t="s">
        <v>128</v>
      </c>
      <c r="B1" s="37"/>
      <c r="C1" s="37"/>
      <c r="D1" s="37"/>
      <c r="E1" s="37"/>
      <c r="F1" s="37"/>
      <c r="G1" s="38"/>
    </row>
    <row r="2" spans="1:8" x14ac:dyDescent="0.2">
      <c r="A2" s="19"/>
      <c r="B2" s="39" t="s">
        <v>56</v>
      </c>
      <c r="C2" s="40"/>
      <c r="D2" s="40"/>
      <c r="E2" s="40"/>
      <c r="F2" s="41"/>
      <c r="G2" s="31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8" x14ac:dyDescent="0.2">
      <c r="A4" s="9" t="s">
        <v>57</v>
      </c>
      <c r="B4" s="27">
        <f>SUM(B5:B11)</f>
        <v>12625896</v>
      </c>
      <c r="C4" s="27">
        <f>SUM(C5:C11)</f>
        <v>556396</v>
      </c>
      <c r="D4" s="27">
        <f>B4+C4</f>
        <v>13182292</v>
      </c>
      <c r="E4" s="27">
        <f>SUM(E5:E11)</f>
        <v>5294671.72</v>
      </c>
      <c r="F4" s="27">
        <f>SUM(F5:F11)</f>
        <v>5294671.72</v>
      </c>
      <c r="G4" s="27">
        <f>D4-E4</f>
        <v>7887620.2800000003</v>
      </c>
    </row>
    <row r="5" spans="1:8" x14ac:dyDescent="0.2">
      <c r="A5" s="11" t="s">
        <v>61</v>
      </c>
      <c r="B5" s="23">
        <v>6828016</v>
      </c>
      <c r="C5" s="23">
        <v>0</v>
      </c>
      <c r="D5" s="23">
        <f t="shared" ref="D5:D68" si="0">B5+C5</f>
        <v>6828016</v>
      </c>
      <c r="E5" s="23">
        <v>3003970</v>
      </c>
      <c r="F5" s="23">
        <v>3003970</v>
      </c>
      <c r="G5" s="23">
        <f t="shared" ref="G5:G68" si="1">D5-E5</f>
        <v>3824046</v>
      </c>
      <c r="H5" s="6">
        <v>1100</v>
      </c>
    </row>
    <row r="6" spans="1:8" x14ac:dyDescent="0.2">
      <c r="A6" s="11" t="s">
        <v>62</v>
      </c>
      <c r="B6" s="23">
        <v>742679</v>
      </c>
      <c r="C6" s="23">
        <v>200000</v>
      </c>
      <c r="D6" s="23">
        <f t="shared" si="0"/>
        <v>942679</v>
      </c>
      <c r="E6" s="23">
        <v>447396</v>
      </c>
      <c r="F6" s="23">
        <v>447396</v>
      </c>
      <c r="G6" s="23">
        <f t="shared" si="1"/>
        <v>495283</v>
      </c>
      <c r="H6" s="6">
        <v>1200</v>
      </c>
    </row>
    <row r="7" spans="1:8" x14ac:dyDescent="0.2">
      <c r="A7" s="11" t="s">
        <v>63</v>
      </c>
      <c r="B7" s="23">
        <v>1486060</v>
      </c>
      <c r="C7" s="23">
        <v>132696</v>
      </c>
      <c r="D7" s="23">
        <f t="shared" si="0"/>
        <v>1618756</v>
      </c>
      <c r="E7" s="23">
        <v>214632</v>
      </c>
      <c r="F7" s="23">
        <v>214632</v>
      </c>
      <c r="G7" s="23">
        <f t="shared" si="1"/>
        <v>1404124</v>
      </c>
      <c r="H7" s="6">
        <v>1300</v>
      </c>
    </row>
    <row r="8" spans="1:8" x14ac:dyDescent="0.2">
      <c r="A8" s="11" t="s">
        <v>33</v>
      </c>
      <c r="B8" s="23">
        <v>1864000</v>
      </c>
      <c r="C8" s="23">
        <v>0</v>
      </c>
      <c r="D8" s="23">
        <f t="shared" si="0"/>
        <v>1864000</v>
      </c>
      <c r="E8" s="23">
        <v>718239.72</v>
      </c>
      <c r="F8" s="23">
        <v>718239.72</v>
      </c>
      <c r="G8" s="23">
        <f t="shared" si="1"/>
        <v>1145760.28</v>
      </c>
      <c r="H8" s="6">
        <v>1400</v>
      </c>
    </row>
    <row r="9" spans="1:8" x14ac:dyDescent="0.2">
      <c r="A9" s="11" t="s">
        <v>64</v>
      </c>
      <c r="B9" s="23">
        <v>1705141</v>
      </c>
      <c r="C9" s="23">
        <v>223700</v>
      </c>
      <c r="D9" s="23">
        <f t="shared" si="0"/>
        <v>1928841</v>
      </c>
      <c r="E9" s="23">
        <v>910434</v>
      </c>
      <c r="F9" s="23">
        <v>910434</v>
      </c>
      <c r="G9" s="23">
        <f t="shared" si="1"/>
        <v>1018407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2823502</v>
      </c>
      <c r="C12" s="28">
        <f>SUM(C13:C21)</f>
        <v>0</v>
      </c>
      <c r="D12" s="28">
        <f t="shared" si="0"/>
        <v>2823502</v>
      </c>
      <c r="E12" s="28">
        <f>SUM(E13:E21)</f>
        <v>528470.33000000007</v>
      </c>
      <c r="F12" s="28">
        <f>SUM(F13:F21)</f>
        <v>528470.33000000007</v>
      </c>
      <c r="G12" s="28">
        <f t="shared" si="1"/>
        <v>2295031.67</v>
      </c>
      <c r="H12" s="10">
        <v>0</v>
      </c>
    </row>
    <row r="13" spans="1:8" x14ac:dyDescent="0.2">
      <c r="A13" s="11" t="s">
        <v>66</v>
      </c>
      <c r="B13" s="23">
        <v>147500</v>
      </c>
      <c r="C13" s="23">
        <v>0</v>
      </c>
      <c r="D13" s="23">
        <f t="shared" si="0"/>
        <v>147500</v>
      </c>
      <c r="E13" s="23">
        <v>46329.45</v>
      </c>
      <c r="F13" s="23">
        <v>46329.45</v>
      </c>
      <c r="G13" s="23">
        <f t="shared" si="1"/>
        <v>101170.55</v>
      </c>
      <c r="H13" s="6">
        <v>2100</v>
      </c>
    </row>
    <row r="14" spans="1:8" x14ac:dyDescent="0.2">
      <c r="A14" s="11" t="s">
        <v>67</v>
      </c>
      <c r="B14" s="23">
        <v>34500</v>
      </c>
      <c r="C14" s="23">
        <v>0</v>
      </c>
      <c r="D14" s="23">
        <f t="shared" si="0"/>
        <v>34500</v>
      </c>
      <c r="E14" s="23">
        <v>0</v>
      </c>
      <c r="F14" s="23">
        <v>0</v>
      </c>
      <c r="G14" s="23">
        <f t="shared" si="1"/>
        <v>34500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1061501</v>
      </c>
      <c r="C16" s="23">
        <v>0</v>
      </c>
      <c r="D16" s="23">
        <f t="shared" si="0"/>
        <v>1061501</v>
      </c>
      <c r="E16" s="23">
        <v>0</v>
      </c>
      <c r="F16" s="23">
        <v>0</v>
      </c>
      <c r="G16" s="23">
        <f t="shared" si="1"/>
        <v>1061501</v>
      </c>
      <c r="H16" s="6">
        <v>2400</v>
      </c>
    </row>
    <row r="17" spans="1:8" x14ac:dyDescent="0.2">
      <c r="A17" s="11" t="s">
        <v>70</v>
      </c>
      <c r="B17" s="23">
        <v>501500</v>
      </c>
      <c r="C17" s="23">
        <v>0</v>
      </c>
      <c r="D17" s="23">
        <f t="shared" si="0"/>
        <v>501500</v>
      </c>
      <c r="E17" s="23">
        <v>211344</v>
      </c>
      <c r="F17" s="23">
        <v>211344</v>
      </c>
      <c r="G17" s="23">
        <f t="shared" si="1"/>
        <v>290156</v>
      </c>
      <c r="H17" s="6">
        <v>2500</v>
      </c>
    </row>
    <row r="18" spans="1:8" x14ac:dyDescent="0.2">
      <c r="A18" s="11" t="s">
        <v>71</v>
      </c>
      <c r="B18" s="23">
        <v>705001</v>
      </c>
      <c r="C18" s="23">
        <v>0</v>
      </c>
      <c r="D18" s="23">
        <f t="shared" si="0"/>
        <v>705001</v>
      </c>
      <c r="E18" s="23">
        <v>265802.95</v>
      </c>
      <c r="F18" s="23">
        <v>265802.95</v>
      </c>
      <c r="G18" s="23">
        <f t="shared" si="1"/>
        <v>439198.05</v>
      </c>
      <c r="H18" s="6">
        <v>2600</v>
      </c>
    </row>
    <row r="19" spans="1:8" x14ac:dyDescent="0.2">
      <c r="A19" s="11" t="s">
        <v>72</v>
      </c>
      <c r="B19" s="23">
        <v>308000</v>
      </c>
      <c r="C19" s="23">
        <v>0</v>
      </c>
      <c r="D19" s="23">
        <f t="shared" si="0"/>
        <v>308000</v>
      </c>
      <c r="E19" s="23">
        <v>0</v>
      </c>
      <c r="F19" s="23">
        <v>0</v>
      </c>
      <c r="G19" s="23">
        <f t="shared" si="1"/>
        <v>308000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65500</v>
      </c>
      <c r="C21" s="23">
        <v>0</v>
      </c>
      <c r="D21" s="23">
        <f t="shared" si="0"/>
        <v>65500</v>
      </c>
      <c r="E21" s="23">
        <v>4993.93</v>
      </c>
      <c r="F21" s="23">
        <v>4993.93</v>
      </c>
      <c r="G21" s="23">
        <f t="shared" si="1"/>
        <v>60506.07</v>
      </c>
      <c r="H21" s="6">
        <v>2900</v>
      </c>
    </row>
    <row r="22" spans="1:8" x14ac:dyDescent="0.2">
      <c r="A22" s="9" t="s">
        <v>58</v>
      </c>
      <c r="B22" s="28">
        <f>SUM(B23:B31)</f>
        <v>11418506</v>
      </c>
      <c r="C22" s="28">
        <f>SUM(C23:C31)</f>
        <v>-556396</v>
      </c>
      <c r="D22" s="28">
        <f t="shared" si="0"/>
        <v>10862110</v>
      </c>
      <c r="E22" s="28">
        <f>SUM(E23:E31)</f>
        <v>3725211.2099999995</v>
      </c>
      <c r="F22" s="28">
        <f>SUM(F23:F31)</f>
        <v>3725211.1999999997</v>
      </c>
      <c r="G22" s="28">
        <f t="shared" si="1"/>
        <v>7136898.790000001</v>
      </c>
      <c r="H22" s="10">
        <v>0</v>
      </c>
    </row>
    <row r="23" spans="1:8" x14ac:dyDescent="0.2">
      <c r="A23" s="11" t="s">
        <v>75</v>
      </c>
      <c r="B23" s="23">
        <v>3711502</v>
      </c>
      <c r="C23" s="23">
        <v>0</v>
      </c>
      <c r="D23" s="23">
        <f t="shared" si="0"/>
        <v>3711502</v>
      </c>
      <c r="E23" s="23">
        <v>1690016.19</v>
      </c>
      <c r="F23" s="23">
        <v>1690016.18</v>
      </c>
      <c r="G23" s="23">
        <f t="shared" si="1"/>
        <v>2021485.81</v>
      </c>
      <c r="H23" s="6">
        <v>3100</v>
      </c>
    </row>
    <row r="24" spans="1:8" x14ac:dyDescent="0.2">
      <c r="A24" s="11" t="s">
        <v>76</v>
      </c>
      <c r="B24" s="23">
        <v>40000</v>
      </c>
      <c r="C24" s="23">
        <v>0</v>
      </c>
      <c r="D24" s="23">
        <f t="shared" si="0"/>
        <v>40000</v>
      </c>
      <c r="E24" s="23">
        <v>3103.45</v>
      </c>
      <c r="F24" s="23">
        <v>3103.45</v>
      </c>
      <c r="G24" s="23">
        <f t="shared" si="1"/>
        <v>36896.550000000003</v>
      </c>
      <c r="H24" s="6">
        <v>3200</v>
      </c>
    </row>
    <row r="25" spans="1:8" x14ac:dyDescent="0.2">
      <c r="A25" s="11" t="s">
        <v>77</v>
      </c>
      <c r="B25" s="23">
        <v>1190501</v>
      </c>
      <c r="C25" s="23">
        <v>-225654</v>
      </c>
      <c r="D25" s="23">
        <f t="shared" si="0"/>
        <v>964847</v>
      </c>
      <c r="E25" s="23">
        <v>74159.16</v>
      </c>
      <c r="F25" s="23">
        <v>74159.16</v>
      </c>
      <c r="G25" s="23">
        <f t="shared" si="1"/>
        <v>890687.84</v>
      </c>
      <c r="H25" s="6">
        <v>3300</v>
      </c>
    </row>
    <row r="26" spans="1:8" x14ac:dyDescent="0.2">
      <c r="A26" s="11" t="s">
        <v>78</v>
      </c>
      <c r="B26" s="23">
        <v>186500</v>
      </c>
      <c r="C26" s="23">
        <v>0</v>
      </c>
      <c r="D26" s="23">
        <f t="shared" si="0"/>
        <v>186500</v>
      </c>
      <c r="E26" s="23">
        <v>39638</v>
      </c>
      <c r="F26" s="23">
        <v>39638</v>
      </c>
      <c r="G26" s="23">
        <f t="shared" si="1"/>
        <v>146862</v>
      </c>
      <c r="H26" s="6">
        <v>3400</v>
      </c>
    </row>
    <row r="27" spans="1:8" x14ac:dyDescent="0.2">
      <c r="A27" s="11" t="s">
        <v>79</v>
      </c>
      <c r="B27" s="23">
        <v>5114001</v>
      </c>
      <c r="C27" s="23">
        <v>-330742</v>
      </c>
      <c r="D27" s="23">
        <f t="shared" si="0"/>
        <v>4783259</v>
      </c>
      <c r="E27" s="23">
        <v>1514591.59</v>
      </c>
      <c r="F27" s="23">
        <v>1514591.59</v>
      </c>
      <c r="G27" s="23">
        <f t="shared" si="1"/>
        <v>3268667.41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17501</v>
      </c>
      <c r="C29" s="23">
        <v>0</v>
      </c>
      <c r="D29" s="23">
        <f t="shared" si="0"/>
        <v>17501</v>
      </c>
      <c r="E29" s="23">
        <v>0</v>
      </c>
      <c r="F29" s="23">
        <v>0</v>
      </c>
      <c r="G29" s="23">
        <f t="shared" si="1"/>
        <v>17501</v>
      </c>
      <c r="H29" s="6">
        <v>3700</v>
      </c>
    </row>
    <row r="30" spans="1:8" x14ac:dyDescent="0.2">
      <c r="A30" s="11" t="s">
        <v>81</v>
      </c>
      <c r="B30" s="23">
        <v>131001</v>
      </c>
      <c r="C30" s="23">
        <v>0</v>
      </c>
      <c r="D30" s="23">
        <f t="shared" si="0"/>
        <v>131001</v>
      </c>
      <c r="E30" s="23">
        <v>25538.82</v>
      </c>
      <c r="F30" s="23">
        <v>25538.82</v>
      </c>
      <c r="G30" s="23">
        <f t="shared" si="1"/>
        <v>105462.18</v>
      </c>
      <c r="H30" s="6">
        <v>3800</v>
      </c>
    </row>
    <row r="31" spans="1:8" x14ac:dyDescent="0.2">
      <c r="A31" s="11" t="s">
        <v>18</v>
      </c>
      <c r="B31" s="23">
        <v>1027500</v>
      </c>
      <c r="C31" s="23">
        <v>0</v>
      </c>
      <c r="D31" s="23">
        <f t="shared" si="0"/>
        <v>1027500</v>
      </c>
      <c r="E31" s="23">
        <v>378164</v>
      </c>
      <c r="F31" s="23">
        <v>378164</v>
      </c>
      <c r="G31" s="23">
        <f t="shared" si="1"/>
        <v>649336</v>
      </c>
      <c r="H31" s="6">
        <v>3900</v>
      </c>
    </row>
    <row r="32" spans="1:8" x14ac:dyDescent="0.2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492500</v>
      </c>
      <c r="C42" s="28">
        <f>SUM(C43:C51)</f>
        <v>0</v>
      </c>
      <c r="D42" s="28">
        <f t="shared" si="0"/>
        <v>492500</v>
      </c>
      <c r="E42" s="28">
        <f>SUM(E43:E51)</f>
        <v>0</v>
      </c>
      <c r="F42" s="28">
        <f>SUM(F43:F51)</f>
        <v>0</v>
      </c>
      <c r="G42" s="28">
        <f t="shared" si="1"/>
        <v>492500</v>
      </c>
      <c r="H42" s="10">
        <v>0</v>
      </c>
    </row>
    <row r="43" spans="1:8" x14ac:dyDescent="0.2">
      <c r="A43" s="3" t="s">
        <v>89</v>
      </c>
      <c r="B43" s="23">
        <v>100000</v>
      </c>
      <c r="C43" s="23">
        <v>0</v>
      </c>
      <c r="D43" s="23">
        <f t="shared" si="0"/>
        <v>100000</v>
      </c>
      <c r="E43" s="23">
        <v>0</v>
      </c>
      <c r="F43" s="23">
        <v>0</v>
      </c>
      <c r="G43" s="23">
        <f t="shared" si="1"/>
        <v>100000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392500</v>
      </c>
      <c r="C48" s="23">
        <v>0</v>
      </c>
      <c r="D48" s="23">
        <f t="shared" si="0"/>
        <v>392500</v>
      </c>
      <c r="E48" s="23">
        <v>0</v>
      </c>
      <c r="F48" s="23">
        <v>0</v>
      </c>
      <c r="G48" s="23">
        <f t="shared" si="1"/>
        <v>392500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5363041</v>
      </c>
      <c r="C52" s="28">
        <f>SUM(C53:C55)</f>
        <v>0</v>
      </c>
      <c r="D52" s="28">
        <f t="shared" si="0"/>
        <v>5363041</v>
      </c>
      <c r="E52" s="28">
        <f>SUM(E53:E55)</f>
        <v>0</v>
      </c>
      <c r="F52" s="28">
        <f>SUM(F53:F55)</f>
        <v>0</v>
      </c>
      <c r="G52" s="28">
        <f t="shared" si="1"/>
        <v>5363041</v>
      </c>
      <c r="H52" s="10">
        <v>0</v>
      </c>
    </row>
    <row r="53" spans="1:8" x14ac:dyDescent="0.2">
      <c r="A53" s="11" t="s">
        <v>98</v>
      </c>
      <c r="B53" s="23">
        <v>5363041</v>
      </c>
      <c r="C53" s="23">
        <v>0</v>
      </c>
      <c r="D53" s="23">
        <f t="shared" si="0"/>
        <v>5363041</v>
      </c>
      <c r="E53" s="23">
        <v>0</v>
      </c>
      <c r="F53" s="23">
        <v>0</v>
      </c>
      <c r="G53" s="23">
        <f t="shared" si="1"/>
        <v>5363041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32723445</v>
      </c>
      <c r="C76" s="26">
        <f t="shared" si="4"/>
        <v>0</v>
      </c>
      <c r="D76" s="26">
        <f t="shared" si="4"/>
        <v>32723445</v>
      </c>
      <c r="E76" s="26">
        <f t="shared" si="4"/>
        <v>9548353.2599999998</v>
      </c>
      <c r="F76" s="26">
        <f t="shared" si="4"/>
        <v>9548353.25</v>
      </c>
      <c r="G76" s="26">
        <f t="shared" si="4"/>
        <v>23175091.740000002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L3" sqref="L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137</v>
      </c>
      <c r="B1" s="37"/>
      <c r="C1" s="37"/>
      <c r="D1" s="37"/>
      <c r="E1" s="37"/>
      <c r="F1" s="37"/>
      <c r="G1" s="38"/>
    </row>
    <row r="2" spans="1:7" x14ac:dyDescent="0.2">
      <c r="A2" s="19"/>
      <c r="B2" s="39" t="s">
        <v>56</v>
      </c>
      <c r="C2" s="40"/>
      <c r="D2" s="40"/>
      <c r="E2" s="40"/>
      <c r="F2" s="41"/>
      <c r="G2" s="31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2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10984031</v>
      </c>
      <c r="C5" s="28">
        <f t="shared" si="0"/>
        <v>-114774</v>
      </c>
      <c r="D5" s="28">
        <f t="shared" si="0"/>
        <v>10869257</v>
      </c>
      <c r="E5" s="28">
        <f t="shared" si="0"/>
        <v>3196126.71</v>
      </c>
      <c r="F5" s="28">
        <f t="shared" si="0"/>
        <v>3196126.71</v>
      </c>
      <c r="G5" s="28">
        <f t="shared" si="0"/>
        <v>7673130.29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10984031</v>
      </c>
      <c r="C10" s="23">
        <v>-114774</v>
      </c>
      <c r="D10" s="23">
        <f t="shared" si="1"/>
        <v>10869257</v>
      </c>
      <c r="E10" s="23">
        <v>3196126.71</v>
      </c>
      <c r="F10" s="23">
        <v>3196126.71</v>
      </c>
      <c r="G10" s="23">
        <f t="shared" si="2"/>
        <v>7673130.29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21739414</v>
      </c>
      <c r="C15" s="28">
        <f t="shared" si="3"/>
        <v>114774</v>
      </c>
      <c r="D15" s="28">
        <f t="shared" si="3"/>
        <v>21854188</v>
      </c>
      <c r="E15" s="28">
        <f t="shared" si="3"/>
        <v>6352226.5499999998</v>
      </c>
      <c r="F15" s="28">
        <f t="shared" si="3"/>
        <v>6352226.54</v>
      </c>
      <c r="G15" s="28">
        <f t="shared" si="3"/>
        <v>15501961.449999999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21739414</v>
      </c>
      <c r="C17" s="23">
        <v>114774</v>
      </c>
      <c r="D17" s="23">
        <f t="shared" ref="D17:D22" si="5">B17+C17</f>
        <v>21854188</v>
      </c>
      <c r="E17" s="23">
        <v>6352226.5499999998</v>
      </c>
      <c r="F17" s="23">
        <v>6352226.54</v>
      </c>
      <c r="G17" s="23">
        <f t="shared" si="4"/>
        <v>15501961.449999999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32723445</v>
      </c>
      <c r="C41" s="24">
        <f t="shared" si="12"/>
        <v>0</v>
      </c>
      <c r="D41" s="24">
        <f t="shared" si="12"/>
        <v>32723445</v>
      </c>
      <c r="E41" s="24">
        <f t="shared" si="12"/>
        <v>9548353.2599999998</v>
      </c>
      <c r="F41" s="24">
        <f t="shared" si="12"/>
        <v>9548353.25</v>
      </c>
      <c r="G41" s="24">
        <f t="shared" si="12"/>
        <v>23175091.739999998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2018-07-14T22:21:14Z</cp:lastPrinted>
  <dcterms:created xsi:type="dcterms:W3CDTF">2014-02-10T03:37:14Z</dcterms:created>
  <dcterms:modified xsi:type="dcterms:W3CDTF">2025-07-24T15:21:18Z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