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19200" windowHeight="6315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<sst xmlns="http://schemas.openxmlformats.org/spreadsheetml/2006/main" count="854" uniqueCount="598">
  <si>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</si>
  <si>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</si>
  <si>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</si>
  <si>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</si>
  <si>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</si>
  <si>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</si>
  <si>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</si>
  <si>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</si>
  <si>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</si>
  <si>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</si>
  <si>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</si>
  <si>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</si>
  <si>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</si>
  <si>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</si>
  <si>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</si>
  <si>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</si>
  <si>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</si>
  <si>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</si>
  <si>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</si>
  <si>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</si>
  <si>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</si>
  <si>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</si>
  <si>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</si>
  <si>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</si>
  <si>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</si>
  <si>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</si>
  <si>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</si>
  <si>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</si>
  <si>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</si>
  <si>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</si>
  <si>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</si>
  <si>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</si>
  <si>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</si>
  <si>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</si>
  <si>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</si>
  <si>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</si>
  <si>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</si>
  <si>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</si>
  <si>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</si>
  <si>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</si>
  <si>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</si>
  <si>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</si>
  <si>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</si>
  <si>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</si>
  <si>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</si>
  <si>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</si>
  <si>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</si>
  <si>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</si>
  <si>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</si>
  <si>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</si>
  <si>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</si>
  <si>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</si>
  <si>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</si>
  <si>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</si>
  <si>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</si>
  <si>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</si>
  <si>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</si>
  <si>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</si>
  <si>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</si>
  <si>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</si>
  <si>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</si>
  <si>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</si>
  <si>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</si>
  <si>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</si>
  <si>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</si>
  <si>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</si>
  <si>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</si>
  <si>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</si>
  <si>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</si>
  <si>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</si>
  <si>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</si>
  <si>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</si>
  <si>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</si>
  <si>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</si>
  <si>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</si>
  <si>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</si>
  <si>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</si>
  <si>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</si>
  <si>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</si>
  <si>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</si>
  <si>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</si>
  <si>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</si>
  <si>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</si>
  <si>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</si>
  <si>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</si>
  <si>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</si>
  <si>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</si>
  <si>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</si>
  <si>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</si>
  <si>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</si>
  <si>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</si>
  <si>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</si>
  <si>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</si>
  <si>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</si>
  <si>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</si>
  <si>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</si>
  <si>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</si>
  <si>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</si>
  <si>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</si>
  <si>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</si>
  <si>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</si>
  <si>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</si>
  <si>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</si>
  <si>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</si>
  <si>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</si>
  <si>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</si>
  <si>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</si>
  <si>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</si>
  <si>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</si>
  <si>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</si>
  <si>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</si>
  <si>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</si>
  <si>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</si>
  <si>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</si>
  <si>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</si>
  <si>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</si>
  <si>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</si>
  <si>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</si>
  <si>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</si>
  <si>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</si>
  <si>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</si>
  <si>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</si>
  <si>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</si>
  <si>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</si>
  <si>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</si>
  <si>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</si>
  <si>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</si>
  <si>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</si>
  <si>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</si>
  <si>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</si>
  <si>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</si>
  <si>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</si>
  <si>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</si>
  <si>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</si>
  <si>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</si>
  <si>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</si>
  <si>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</si>
  <si>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</si>
  <si>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</si>
  <si>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</si>
  <si>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</si>
  <si>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</si>
  <si>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</si>
  <si>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</si>
  <si>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</si>
  <si>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</si>
  <si>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</si>
  <si>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</si>
  <si>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</si>
  <si>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</si>
  <si>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</si>
  <si>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</si>
  <si>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</si>
  <si>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</si>
  <si>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</si>
  <si>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</si>
  <si>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</si>
  <si>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</si>
  <si>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</si>
  <si>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</si>
  <si>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</si>
  <si>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</si>
  <si>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</si>
  <si>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</si>
  <si>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</si>
  <si>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</si>
  <si>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</si>
  <si>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</si>
  <si>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</si>
  <si>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</si>
  <si>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</si>
  <si>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</si>
  <si>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</si>
  <si>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</si>
  <si>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</si>
  <si>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</si>
  <si>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</si>
  <si>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</si>
  <si>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</si>
  <si>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</si>
  <si>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</si>
  <si>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</si>
  <si>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</si>
  <si>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</si>
  <si>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</si>
  <si>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</si>
  <si>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</si>
  <si>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</si>
  <si>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</si>
  <si>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</si>
  <si>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</si>
  <si>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</si>
  <si>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</si>
  <si>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</si>
  <si>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</si>
  <si>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</si>
  <si>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</si>
  <si>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</si>
  <si>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</si>
  <si>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</si>
  <si>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</si>
  <si>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</si>
  <si>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</si>
  <si>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</si>
  <si>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</si>
  <si>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</si>
  <si>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</si>
  <si>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</si>
  <si>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</si>
  <si>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</si>
  <si>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</si>
  <si>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</si>
  <si>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</si>
  <si>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</si>
  <si>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</si>
  <si>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</si>
  <si>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</si>
  <si>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</si>
  <si>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</si>
  <si>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</si>
  <si>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</si>
  <si>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</si>
  <si>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</si>
  <si>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</si>
  <si>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</si>
  <si>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</si>
  <si>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</si>
  <si>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</si>
  <si>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</si>
  <si>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</si>
  <si>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</si>
  <si>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</si>
  <si>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</si>
  <si>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</si>
  <si>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</si>
  <si>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</si>
  <si>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</si>
  <si>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</si>
  <si>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</si>
  <si>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</si>
  <si>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</si>
  <si>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</si>
  <si>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</si>
  <si>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</si>
  <si>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</si>
  <si>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</si>
  <si>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</si>
  <si>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</si>
  <si>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</si>
  <si>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</si>
  <si>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</si>
  <si>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</si>
  <si>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</si>
  <si>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</si>
  <si>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</si>
  <si>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</si>
  <si>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</si>
  <si>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</si>
  <si>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</si>
  <si>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</si>
  <si>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</si>
  <si>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</si>
  <si>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</si>
  <si>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</si>
  <si>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</si>
  <si>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</si>
  <si>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</si>
  <si>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</si>
  <si>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</si>
  <si>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</si>
  <si>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</si>
  <si>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</si>
  <si>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</si>
  <si>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</si>
  <si>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</si>
  <si>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</si>
  <si>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</si>
  <si>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</si>
  <si>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</si>
  <si>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</si>
  <si>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</si>
  <si>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</si>
  <si>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</si>
  <si>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</si>
  <si>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</si>
  <si>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</si>
  <si>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</si>
  <si>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</si>
  <si>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</si>
  <si>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</si>
  <si>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</si>
  <si>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</si>
  <si>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</si>
  <si>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</si>
  <si>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</si>
  <si>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</si>
  <si>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</si>
  <si>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</si>
  <si>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</si>
  <si>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</si>
  <si>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</si>
  <si>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</si>
  <si>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</si>
  <si>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</si>
  <si>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</si>
  <si>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</si>
  <si>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</si>
  <si>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</si>
  <si>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</si>
  <si>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</si>
  <si>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</si>
  <si>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</si>
  <si>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</si>
  <si>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</si>
  <si>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</si>
  <si>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</si>
  <si>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</si>
  <si>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</si>
  <si>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</si>
  <si>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</si>
  <si>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</si>
  <si>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</si>
  <si>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</si>
  <si>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</si>
  <si>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</si>
  <si>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</si>
  <si>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</si>
  <si>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</si>
  <si>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</si>
  <si>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</si>
  <si>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</si>
  <si>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</si>
  <si>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</si>
  <si>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</si>
  <si>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</si>
  <si>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</si>
  <si>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</si>
  <si>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</si>
  <si>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</si>
  <si>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</si>
  <si>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</si>
  <si>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</si>
  <si>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</si>
  <si>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</si>
  <si>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</si>
  <si>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</si>
  <si>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</si>
  <si>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</si>
  <si>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</si>
  <si>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</si>
  <si>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</si>
  <si>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</si>
  <si>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</si>
  <si>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</si>
  <si>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</si>
  <si>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</si>
  <si>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</si>
  <si>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</si>
  <si>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</si>
  <si>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</si>
  <si>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</si>
  <si>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</si>
  <si>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</si>
  <si>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</si>
  <si>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</si>
  <si>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</si>
  <si>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</si>
  <si>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</si>
  <si>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</si>
  <si>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</si>
  <si>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</si>
  <si>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</si>
  <si>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</si>
  <si>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</si>
  <si>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</si>
  <si>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</si>
  <si>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</si>
  <si>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</si>
  <si>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</si>
  <si>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</si>
  <si>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</si>
  <si>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</si>
  <si>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</si>
  <si>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</si>
  <si>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</si>
  <si>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</si>
  <si>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</si>
  <si>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</si>
  <si>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</si>
  <si>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</si>
  <si>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</si>
  <si>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</si>
  <si>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</si>
  <si>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</si>
  <si>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</si>
  <si>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</si>
  <si>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</si>
  <si>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</si>
  <si>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</si>
  <si>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</si>
  <si>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</si>
  <si>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</si>
  <si>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</si>
  <si>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</si>
  <si>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</si>
  <si>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</si>
  <si>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</si>
  <si>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</si>
  <si>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</si>
  <si>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</si>
  <si>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</si>
  <si>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</si>
  <si>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</si>
  <si>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</si>
  <si>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</si>
  <si>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</si>
  <si>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</si>
  <si>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</si>
  <si>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</si>
  <si>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</si>
  <si>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</si>
  <si>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</si>
  <si>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</si>
  <si>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</si>
  <si>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</si>
  <si>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</si>
  <si>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</si>
  <si>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</si>
  <si>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</si>
  <si>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</si>
  <si>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</si>
  <si>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</si>
  <si>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</si>
  <si>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</si>
  <si>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</si>
  <si>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</si>
  <si>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</si>
  <si>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</si>
  <si>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</si>
  <si>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</si>
  <si>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</si>
  <si>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</si>
  <si>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</si>
  <si>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</si>
  <si>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</si>
  <si>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</si>
  <si>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</si>
  <si>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</si>
  <si>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</si>
  <si>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</si>
  <si>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</si>
  <si>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</si>
  <si>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</si>
  <si>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</si>
  <si>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</si>
  <si>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</si>
  <si>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</si>
  <si>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</si>
  <si>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</si>
  <si>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</si>
  <si>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</si>
  <si>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</si>
  <si>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</si>
  <si>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</si>
  <si>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</si>
  <si>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</si>
  <si>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</si>
  <si>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</si>
  <si>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</si>
  <si>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</si>
  <si>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</si>
  <si>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</si>
  <si>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</si>
  <si>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</si>
  <si>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</si>
  <si>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</si>
  <si>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</si>
  <si>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</si>
  <si>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</si>
  <si>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</si>
  <si>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</si>
  <si>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</si>
  <si>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</si>
  <si>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</si>
  <si>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</si>
  <si>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</si>
  <si>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</si>
  <si>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</si>
  <si>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</si>
  <si>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</si>
  <si>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</si>
  <si>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</si>
  <si>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</si>
  <si>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</si>
  <si>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</si>
  <si>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</si>
  <si>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</si>
  <si>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</si>
  <si>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</si>
  <si>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</si>
  <si>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</si>
  <si>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</si>
  <si>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</si>
  <si>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</si>
  <si>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</si>
  <si>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</si>
  <si>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</si>
  <si>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</si>
  <si>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</si>
  <si>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</si>
  <si>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</si>
  <si>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</si>
  <si>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</si>
  <si>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</si>
  <si>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</si>
  <si>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</si>
  <si>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</si>
  <si>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</si>
  <si>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</si>
  <si>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</si>
  <si>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</si>
  <si>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</si>
  <si>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</si>
  <si>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</si>
  <si>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</si>
  <si>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</si>
  <si>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</si>
  <si>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</si>
  <si>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</si>
  <si>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</si>
  <si>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</si>
  <si>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</si>
  <si>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</si>
  <si>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</si>
  <si>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</si>
  <si>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</si>
  <si>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</si>
  <si>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</si>
  <si>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</si>
  <si>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</si>
  <si>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</si>
  <si>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</si>
  <si>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</si>
  <si>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</si>
  <si>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</si>
  <si>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</si>
  <si>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</si>
  <si>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</si>
  <si>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</si>
  <si>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</si>
  <si>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</si>
  <si>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</si>
  <si>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</si>
  <si>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</si>
  <si>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</si>
  <si>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</si>
  <si>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</si>
  <si>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</si>
  <si>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</si>
  <si>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</si>
  <si>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</si>
  <si>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</si>
  <si>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</si>
  <si>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</si>
  <si>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</si>
  <si>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</si>
  <si>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</si>
  <si>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</si>
  <si>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</si>
  <si>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</si>
  <si>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</si>
  <si>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</si>
  <si>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</si>
  <si>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</si>
  <si>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</si>
  <si>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</si>
  <si>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</si>
  <si>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</si>
  <si>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</si>
  <si>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</si>
  <si>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</si>
  <si>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</si>
  <si>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</si>
  <si>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</si>
  <si>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</si>
  <si>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</si>
  <si>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</si>
  <si>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</si>
  <si>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</si>
  <si>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</si>
  <si>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</si>
  <si>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</si>
  <si>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</si>
  <si>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</si>
  <si>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</si>
  <si>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</si>
  <si>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JARAL DEL PROGRESO,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</si>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</sst>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84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23019408.629999999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22942267.449999999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22942267.449999999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22942267.449999999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77141.179999999993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77141.179999999993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77141.179999999993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14533402.440000001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14533402.440000001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8189677.1699999999</v>
      </c>
      <c r="D96" s="112">
        <f t="shared" ref="D96:D159" si="0">C96/$C$94</f>
        <v>0.56350721751568034</v>
      </c>
      <c r="E96" s="41"/>
    </row>
    <row r="97" spans="1:5" x14ac:dyDescent="0.2">
      <c r="A97" s="43">
        <v>5111</v>
      </c>
      <c r="B97" s="41" t="s">
        <v>280</v>
      </c>
      <c r="C97" s="142">
        <v>4534084</v>
      </c>
      <c r="D97" s="44">
        <f t="shared" si="0"/>
        <v>0.31197677341686547</v>
      </c>
      <c r="E97" s="41"/>
    </row>
    <row r="98" spans="1:5" x14ac:dyDescent="0.2">
      <c r="A98" s="43">
        <v>5112</v>
      </c>
      <c r="B98" s="41" t="s">
        <v>281</v>
      </c>
      <c r="C98" s="142">
        <v>666644</v>
      </c>
      <c r="D98" s="44">
        <f t="shared" si="0"/>
        <v>4.5869781887083003E-2</v>
      </c>
      <c r="E98" s="41"/>
    </row>
    <row r="99" spans="1:5" x14ac:dyDescent="0.2">
      <c r="A99" s="43">
        <v>5113</v>
      </c>
      <c r="B99" s="41" t="s">
        <v>282</v>
      </c>
      <c r="C99" s="142">
        <v>449462</v>
      </c>
      <c r="D99" s="44">
        <f t="shared" si="0"/>
        <v>3.0926137348468E-2</v>
      </c>
      <c r="E99" s="41"/>
    </row>
    <row r="100" spans="1:5" x14ac:dyDescent="0.2">
      <c r="A100" s="43">
        <v>5114</v>
      </c>
      <c r="B100" s="41" t="s">
        <v>283</v>
      </c>
      <c r="C100" s="142">
        <v>1195249.17</v>
      </c>
      <c r="D100" s="44">
        <f t="shared" si="0"/>
        <v>8.2241524304751845E-2</v>
      </c>
      <c r="E100" s="41"/>
    </row>
    <row r="101" spans="1:5" x14ac:dyDescent="0.2">
      <c r="A101" s="43">
        <v>5115</v>
      </c>
      <c r="B101" s="41" t="s">
        <v>284</v>
      </c>
      <c r="C101" s="142">
        <v>1344238</v>
      </c>
      <c r="D101" s="44">
        <f t="shared" si="0"/>
        <v>9.249300055851202E-2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801495.8</v>
      </c>
      <c r="D103" s="112">
        <f t="shared" si="0"/>
        <v>5.5148531344185361E-2</v>
      </c>
      <c r="E103" s="41"/>
    </row>
    <row r="104" spans="1:5" x14ac:dyDescent="0.2">
      <c r="A104" s="43">
        <v>5121</v>
      </c>
      <c r="B104" s="41" t="s">
        <v>287</v>
      </c>
      <c r="C104" s="142">
        <v>67337.86</v>
      </c>
      <c r="D104" s="44">
        <f t="shared" si="0"/>
        <v>4.6333169591910089E-3</v>
      </c>
      <c r="E104" s="41"/>
    </row>
    <row r="105" spans="1:5" x14ac:dyDescent="0.2">
      <c r="A105" s="43">
        <v>5122</v>
      </c>
      <c r="B105" s="41" t="s">
        <v>288</v>
      </c>
      <c r="C105" s="142">
        <v>606.9</v>
      </c>
      <c r="D105" s="44">
        <f t="shared" si="0"/>
        <v>4.1758975746081381E-5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268358</v>
      </c>
      <c r="D108" s="44">
        <f t="shared" si="0"/>
        <v>1.846491219849548E-2</v>
      </c>
      <c r="E108" s="41"/>
    </row>
    <row r="109" spans="1:5" x14ac:dyDescent="0.2">
      <c r="A109" s="43">
        <v>5126</v>
      </c>
      <c r="B109" s="41" t="s">
        <v>292</v>
      </c>
      <c r="C109" s="142">
        <v>460199.11</v>
      </c>
      <c r="D109" s="44">
        <f t="shared" si="0"/>
        <v>3.1664925807972047E-2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4993.93</v>
      </c>
      <c r="D112" s="44">
        <f t="shared" si="0"/>
        <v>3.436174027807352E-4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5542229.4700000007</v>
      </c>
      <c r="D113" s="112">
        <f t="shared" si="0"/>
        <v>0.38134425114013426</v>
      </c>
      <c r="E113" s="41"/>
    </row>
    <row r="114" spans="1:5" x14ac:dyDescent="0.2">
      <c r="A114" s="43">
        <v>5131</v>
      </c>
      <c r="B114" s="41" t="s">
        <v>297</v>
      </c>
      <c r="C114" s="142">
        <v>2362205.88</v>
      </c>
      <c r="D114" s="44">
        <f t="shared" si="0"/>
        <v>0.16253632896716233</v>
      </c>
      <c r="E114" s="41"/>
    </row>
    <row r="115" spans="1:5" x14ac:dyDescent="0.2">
      <c r="A115" s="43">
        <v>5132</v>
      </c>
      <c r="B115" s="41" t="s">
        <v>298</v>
      </c>
      <c r="C115" s="142">
        <v>3103.45</v>
      </c>
      <c r="D115" s="44">
        <f t="shared" si="0"/>
        <v>2.1353912222635732E-4</v>
      </c>
      <c r="E115" s="41"/>
    </row>
    <row r="116" spans="1:5" x14ac:dyDescent="0.2">
      <c r="A116" s="43">
        <v>5133</v>
      </c>
      <c r="B116" s="41" t="s">
        <v>299</v>
      </c>
      <c r="C116" s="142">
        <v>198209.41</v>
      </c>
      <c r="D116" s="44">
        <f t="shared" si="0"/>
        <v>1.3638197305709508E-2</v>
      </c>
      <c r="E116" s="41"/>
    </row>
    <row r="117" spans="1:5" x14ac:dyDescent="0.2">
      <c r="A117" s="43">
        <v>5134</v>
      </c>
      <c r="B117" s="41" t="s">
        <v>300</v>
      </c>
      <c r="C117" s="142">
        <v>49503.23</v>
      </c>
      <c r="D117" s="44">
        <f t="shared" si="0"/>
        <v>3.4061693539671912E-3</v>
      </c>
      <c r="E117" s="41"/>
    </row>
    <row r="118" spans="1:5" x14ac:dyDescent="0.2">
      <c r="A118" s="43">
        <v>5135</v>
      </c>
      <c r="B118" s="41" t="s">
        <v>301</v>
      </c>
      <c r="C118" s="142">
        <v>2366113.6800000002</v>
      </c>
      <c r="D118" s="44">
        <f t="shared" si="0"/>
        <v>0.16280521300970732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25538.82</v>
      </c>
      <c r="D121" s="44">
        <f t="shared" si="0"/>
        <v>1.7572499010768464E-3</v>
      </c>
      <c r="E121" s="41"/>
    </row>
    <row r="122" spans="1:5" x14ac:dyDescent="0.2">
      <c r="A122" s="43">
        <v>5139</v>
      </c>
      <c r="B122" s="41" t="s">
        <v>305</v>
      </c>
      <c r="C122" s="142">
        <v>537555</v>
      </c>
      <c r="D122" s="44">
        <f t="shared" si="0"/>
        <v>3.6987553480284686E-2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76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436768.74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-7553</v>
      </c>
      <c r="D15" s="144">
        <v>-7552</v>
      </c>
      <c r="E15" s="144">
        <v>-7552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493</v>
      </c>
      <c r="D16" s="144">
        <v>493</v>
      </c>
      <c r="E16" s="144">
        <v>493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461439.8</v>
      </c>
      <c r="D20" s="144">
        <v>461439.8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59000</v>
      </c>
      <c r="D21" s="144">
        <v>59000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7451805.1900000004</v>
      </c>
      <c r="D23" s="144">
        <v>7451805.1900000004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18471.68</v>
      </c>
      <c r="D25" s="144">
        <v>18471.68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178643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178643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5338714.0199999996</v>
      </c>
      <c r="D56" s="144">
        <f>SUM(D57:D63)</f>
        <v>0</v>
      </c>
      <c r="E56" s="144">
        <f>SUM(E57:E63)</f>
        <v>922271.89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255838.8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2682875.2200000002</v>
      </c>
      <c r="D59" s="144">
        <v>0</v>
      </c>
      <c r="E59" s="144">
        <v>922271.89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2400000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5798789.8799999999</v>
      </c>
      <c r="D64" s="144">
        <f t="shared" ref="D64:E64" si="0">SUM(D65:D72)</f>
        <v>0</v>
      </c>
      <c r="E64" s="144">
        <f t="shared" si="0"/>
        <v>4772565.47</v>
      </c>
    </row>
    <row r="65" spans="1:9" x14ac:dyDescent="0.2">
      <c r="A65" s="16">
        <v>1241</v>
      </c>
      <c r="B65" s="14" t="s">
        <v>158</v>
      </c>
      <c r="C65" s="144">
        <v>1321433.08</v>
      </c>
      <c r="D65" s="144">
        <v>0</v>
      </c>
      <c r="E65" s="144">
        <v>1019952.92</v>
      </c>
    </row>
    <row r="66" spans="1:9" x14ac:dyDescent="0.2">
      <c r="A66" s="16">
        <v>1242</v>
      </c>
      <c r="B66" s="14" t="s">
        <v>159</v>
      </c>
      <c r="C66" s="144">
        <v>28438.79</v>
      </c>
      <c r="D66" s="144">
        <v>0</v>
      </c>
      <c r="E66" s="144">
        <v>21188.39</v>
      </c>
    </row>
    <row r="67" spans="1:9" x14ac:dyDescent="0.2">
      <c r="A67" s="16">
        <v>1243</v>
      </c>
      <c r="B67" s="14" t="s">
        <v>160</v>
      </c>
      <c r="C67" s="144">
        <v>210000</v>
      </c>
      <c r="D67" s="144">
        <v>0</v>
      </c>
      <c r="E67" s="144">
        <v>157500</v>
      </c>
    </row>
    <row r="68" spans="1:9" x14ac:dyDescent="0.2">
      <c r="A68" s="16">
        <v>1244</v>
      </c>
      <c r="B68" s="14" t="s">
        <v>161</v>
      </c>
      <c r="C68" s="144">
        <v>2742266.37</v>
      </c>
      <c r="D68" s="144">
        <v>0</v>
      </c>
      <c r="E68" s="144">
        <v>2486685.34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1496651.64</v>
      </c>
      <c r="D70" s="144">
        <v>0</v>
      </c>
      <c r="E70" s="144">
        <v>1087238.82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137915.84</v>
      </c>
      <c r="D76" s="144">
        <f>SUM(D77:D81)</f>
        <v>0</v>
      </c>
      <c r="E76" s="144">
        <f>SUM(E77:E81)</f>
        <v>105373.13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137915.84</v>
      </c>
      <c r="D77" s="144">
        <v>0</v>
      </c>
      <c r="E77" s="144">
        <v>105373.13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2555161.41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2555161.41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25249.78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25249.78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5729195.5300000003</v>
      </c>
      <c r="D110" s="144">
        <f>SUM(D111:D119)</f>
        <v>5729195.5300000003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182229.49</v>
      </c>
      <c r="D112" s="144">
        <f t="shared" ref="D112:D119" si="1">C112</f>
        <v>182229.49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4271265.3</v>
      </c>
      <c r="D117" s="144">
        <f t="shared" si="1"/>
        <v>4271265.3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1275700.74</v>
      </c>
      <c r="D119" s="144">
        <f t="shared" si="1"/>
        <v>1275700.74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2510879.02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8486006.1899999995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8449707.0199999996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100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8521098.9100000001</v>
      </c>
      <c r="D10" s="147">
        <v>402306.3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436768.74</v>
      </c>
      <c r="D12" s="147">
        <v>412927.02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8957867.6500000004</v>
      </c>
      <c r="D16" s="148">
        <f>SUM(D9:D15)</f>
        <v>815233.32000000007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4394084.3899999997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4394084.3899999997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23706.03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23706.03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23706.03</v>
      </c>
      <c r="D44" s="148">
        <f>D21+D29+D38</f>
        <v>4394084.3899999997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8486006.1899999995</v>
      </c>
      <c r="D48" s="148">
        <v>-1081127.04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0.01</v>
      </c>
      <c r="D49" s="148">
        <f>D54+D66+D94+D97+D50</f>
        <v>4939620.6399999997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545536.25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545536.25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70424.13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463066.66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12045.46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4394084.3899999997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4394084.3899999997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4394084.3899999997</v>
      </c>
    </row>
    <row r="97" spans="1:4" x14ac:dyDescent="0.2">
      <c r="A97" s="33">
        <v>2110</v>
      </c>
      <c r="B97" s="85" t="s">
        <v>522</v>
      </c>
      <c r="C97" s="148">
        <f>SUM(C98:C102)</f>
        <v>0.01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0.01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0.1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0.1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0.1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8486006.1999999993</v>
      </c>
      <c r="D139" s="148">
        <f>D48+D49-D103-D106</f>
        <v>3858493.4999999995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23019408.629999999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23019408.629999999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14557108.470000001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23706.03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23706.03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14533402.440000001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32723445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-9704036.3699999992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-23019408.629999999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-32723445</v>
      </c>
    </row>
    <row r="51" spans="1:3" x14ac:dyDescent="0.2">
      <c r="A51" s="22">
        <v>8220</v>
      </c>
      <c r="B51" s="103" t="s">
        <v>46</v>
      </c>
      <c r="C51" s="161">
        <v>18142226.289999999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24110.240000000002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0.01</v>
      </c>
    </row>
    <row r="56" spans="1:3" x14ac:dyDescent="0.2">
      <c r="A56" s="22">
        <v>8270</v>
      </c>
      <c r="B56" s="103" t="s">
        <v>42</v>
      </c>
      <c r="C56" s="161">
        <v>14557108.460000001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2019-02-13T21:19:08Z</cp:lastPrinted>
  <dcterms:created xsi:type="dcterms:W3CDTF">2012-12-11T20:36:24Z</dcterms:created>
  <dcterms:modified xsi:type="dcterms:W3CDTF">2025-10-22T14:35:35Z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