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2025\3ER TRIMESTRE\"/>
    </mc:Choice>
  </mc:AlternateContent>
  <bookViews>
    <workbookView xWindow="0" yWindow="0" windowWidth="13065" windowHeight="3735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<sst xmlns="http://schemas.openxmlformats.org/spreadsheetml/2006/main" count="191" uniqueCount="138">
  <si>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</si>
  <si>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</si>
  <si>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</si>
  <si>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</si>
  <si>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</si>
  <si>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</si>
  <si>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</si>
  <si>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</si>
  <si>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</si>
  <si>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</si>
  <si>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</si>
  <si>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</si>
  <si>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</si>
  <si>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</si>
  <si>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</si>
  <si>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</si>
  <si>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</si>
  <si>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</si>
  <si>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</si>
  <si>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</si>
  <si>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</si>
  <si>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</si>
  <si>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</si>
  <si>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</si>
  <si>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</si>
  <si>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</si>
  <si>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</si>
  <si>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</si>
  <si>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</si>
  <si>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</si>
  <si>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</si>
  <si>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</si>
  <si>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</si>
  <si>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</si>
  <si>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</si>
  <si>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</si>
  <si>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</si>
  <si>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</si>
  <si>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</si>
  <si>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</si>
  <si>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</si>
  <si>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</si>
  <si>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</si>
  <si>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</si>
  <si>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</si>
  <si>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</si>
  <si>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</si>
  <si>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</si>
  <si>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</si>
  <si>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</si>
  <si>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</si>
  <si>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</si>
  <si>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</si>
  <si>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</si>
  <si>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</si>
  <si>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</si>
  <si>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</si>
  <si>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</si>
  <si>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</si>
  <si>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</si>
  <si>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</si>
  <si>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</si>
  <si>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</si>
  <si>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</si>
  <si>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</si>
  <si>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</si>
  <si>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</si>
  <si>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</si>
  <si>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</si>
  <si>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</si>
  <si>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</si>
  <si>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</si>
  <si>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</si>
  <si>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</si>
  <si>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</si>
  <si>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</si>
  <si>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</si>
  <si>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</si>
  <si>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</si>
  <si>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</si>
  <si>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</si>
  <si>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</si>
  <si>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</si>
  <si>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</si>
  <si>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</si>
  <si>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</si>
  <si>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</si>
  <si>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</si>
  <si>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</si>
  <si>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</si>
  <si>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</si>
  <si>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</si>
  <si>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</si>
  <si>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</si>
  <si>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</si>
  <si>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</si>
  <si>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</si>
  <si>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</si>
  <si>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</si>
  <si>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</si>
  <si>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</si>
  <si>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</si>
  <si>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</si>
  <si>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</si>
  <si>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</si>
  <si>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</si>
  <si>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</si>
  <si>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</si>
  <si>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</si>
  <si>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</si>
  <si>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</si>
  <si>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</si>
  <si>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</si>
  <si>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</si>
  <si>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</si>
  <si>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</si>
  <si>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</si>
  <si>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</si>
  <si>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</si>
  <si>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</si>
  <si>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</si>
  <si>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</si>
  <si>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</si>
  <si>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</si>
  <si>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</si>
  <si>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</si>
  <si>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</si>
  <si>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</si>
  <si>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MUNICIPAL DE AGUA POTABLE Y ALCANTARILLADO DE JARAL DEL PROGRESO, GTO.
Estado Analítico del Ejercicio del Presupuesto de Egresos
Clasificación por Objeto del Gasto (Capítulo y Concepto)
Del 1 de Enero al 30 de Septiembre de 2025
(Cifras en Pesos)</t>
  </si>
  <si>
    <t>SISTEMA MUNICIPAL DE AGUA POTABLE Y ALCANTARILLADO DE JARAL DEL PROGRESO, GTO.
Estado Analítico del Ejercicio del Presupuesto de Egresos
Clasificación Económica (por Tipo de Gasto)
Del 1 de Enero al 30 de Septiembre de 2025
(Cifras en Pesos)</t>
  </si>
  <si>
    <t>31120M16A010000 DIRECCION GENERAL</t>
  </si>
  <si>
    <t>31120M16A020000 ADMINISTRACION GENERAL</t>
  </si>
  <si>
    <t>31120M16A030000 DEPARTAMENTO DE COMERCIA</t>
  </si>
  <si>
    <t>31120M16A040000 DEPTO DE OPERACION Y MAN</t>
  </si>
  <si>
    <t>31120M16A050000 DEPARTAMENTO DE CALIDAD</t>
  </si>
  <si>
    <t>31120M16A060000 DEPARTAMENTO DE CULTURA</t>
  </si>
  <si>
    <t>SISTEMA MUNICIPAL DE AGUA POTABLE Y ALCANTARILLADO DE JARAL DEL PROGRESO, GTO.
Estado Analítico del Ejercicio del Presupuesto de Egresos
Clasificación Administrativa
Del 1 de Enero al 30 de Septiembre de 2025
(Cifras en Pesos)</t>
  </si>
  <si>
    <t>SISTEMA MUNICIPAL DE AGUA POTABLE Y ALCANTARILLADO DE JARAL DEL PROGRESO, GTO.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</si>
</sst>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workbookViewId="0">
      <selection activeCell="G14" sqref="G14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136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130</v>
      </c>
      <c r="B5" s="23">
        <v>2579025</v>
      </c>
      <c r="C5" s="23">
        <v>20838</v>
      </c>
      <c r="D5" s="23">
        <f>B5+C5</f>
        <v>2599863</v>
      </c>
      <c r="E5" s="23">
        <v>1334891.92</v>
      </c>
      <c r="F5" s="23">
        <v>1334891.92</v>
      </c>
      <c r="G5" s="23">
        <f>D5-E5</f>
        <v>1264971.08</v>
      </c>
    </row>
    <row r="6" spans="1:7" x14ac:dyDescent="0.2">
      <c r="A6" s="14" t="s">
        <v>131</v>
      </c>
      <c r="B6" s="23">
        <v>4270064</v>
      </c>
      <c r="C6" s="23">
        <v>341577</v>
      </c>
      <c r="D6" s="23">
        <f t="shared" ref="D6:D11" si="0">B6+C6</f>
        <v>4611641</v>
      </c>
      <c r="E6" s="23">
        <v>2187138.66</v>
      </c>
      <c r="F6" s="23">
        <v>2187138.66</v>
      </c>
      <c r="G6" s="23">
        <f t="shared" ref="G6:G11" si="1">D6-E6</f>
        <v>2424502.34</v>
      </c>
    </row>
    <row r="7" spans="1:7" x14ac:dyDescent="0.2">
      <c r="A7" s="14" t="s">
        <v>132</v>
      </c>
      <c r="B7" s="23">
        <v>3510392</v>
      </c>
      <c r="C7" s="23">
        <v>-45770</v>
      </c>
      <c r="D7" s="23">
        <f t="shared" si="0"/>
        <v>3464622</v>
      </c>
      <c r="E7" s="23">
        <v>1382758.69</v>
      </c>
      <c r="F7" s="23">
        <v>1382758.69</v>
      </c>
      <c r="G7" s="23">
        <f t="shared" si="1"/>
        <v>2081863.31</v>
      </c>
    </row>
    <row r="8" spans="1:7" x14ac:dyDescent="0.2">
      <c r="A8" s="14" t="s">
        <v>133</v>
      </c>
      <c r="B8" s="23">
        <v>19630805</v>
      </c>
      <c r="C8" s="23">
        <v>-422203</v>
      </c>
      <c r="D8" s="23">
        <f t="shared" si="0"/>
        <v>19208602</v>
      </c>
      <c r="E8" s="23">
        <v>8585147.3100000005</v>
      </c>
      <c r="F8" s="23">
        <v>8585147.3000000007</v>
      </c>
      <c r="G8" s="23">
        <f t="shared" si="1"/>
        <v>10623454.689999999</v>
      </c>
    </row>
    <row r="9" spans="1:7" x14ac:dyDescent="0.2">
      <c r="A9" s="14" t="s">
        <v>134</v>
      </c>
      <c r="B9" s="23">
        <v>2108609</v>
      </c>
      <c r="C9" s="23">
        <v>63654</v>
      </c>
      <c r="D9" s="23">
        <f t="shared" si="0"/>
        <v>2172263</v>
      </c>
      <c r="E9" s="23">
        <v>910028.14</v>
      </c>
      <c r="F9" s="23">
        <v>910028.14</v>
      </c>
      <c r="G9" s="23">
        <f t="shared" si="1"/>
        <v>1262234.8599999999</v>
      </c>
    </row>
    <row r="10" spans="1:7" x14ac:dyDescent="0.2">
      <c r="A10" s="14" t="s">
        <v>135</v>
      </c>
      <c r="B10" s="23">
        <v>624550</v>
      </c>
      <c r="C10" s="23">
        <v>41904</v>
      </c>
      <c r="D10" s="23">
        <f t="shared" si="0"/>
        <v>666454</v>
      </c>
      <c r="E10" s="23">
        <v>157143.75</v>
      </c>
      <c r="F10" s="23">
        <v>157143.75</v>
      </c>
      <c r="G10" s="23">
        <f t="shared" si="1"/>
        <v>509310.25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122</v>
      </c>
      <c r="B14" s="24">
        <f t="shared" ref="B14:G14" si="4">SUM(B5:B13)</f>
        <v>32723445</v>
      </c>
      <c r="C14" s="24">
        <f t="shared" si="4"/>
        <v>0</v>
      </c>
      <c r="D14" s="24">
        <f t="shared" si="4"/>
        <v>32723445</v>
      </c>
      <c r="E14" s="24">
        <f t="shared" si="4"/>
        <v>14557108.470000001</v>
      </c>
      <c r="F14" s="24">
        <f t="shared" si="4"/>
        <v>14557108.460000001</v>
      </c>
      <c r="G14" s="24">
        <f t="shared" si="4"/>
        <v>18166336.530000001</v>
      </c>
    </row>
    <row r="16" spans="1:7" ht="55.35" customHeight="1" x14ac:dyDescent="0.2">
      <c r="A16" s="34" t="s">
        <v>136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56</v>
      </c>
      <c r="C17" s="38"/>
      <c r="D17" s="38"/>
      <c r="E17" s="38"/>
      <c r="F17" s="39"/>
      <c r="G17" s="32" t="s">
        <v>55</v>
      </c>
    </row>
    <row r="18" spans="1:7" ht="22.5" x14ac:dyDescent="0.2">
      <c r="A18" s="18" t="s">
        <v>50</v>
      </c>
      <c r="B18" s="2" t="s">
        <v>51</v>
      </c>
      <c r="C18" s="2" t="s">
        <v>114</v>
      </c>
      <c r="D18" s="2" t="s">
        <v>52</v>
      </c>
      <c r="E18" s="2" t="s">
        <v>53</v>
      </c>
      <c r="F18" s="2" t="s">
        <v>54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123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122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7" t="s">
        <v>136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56</v>
      </c>
      <c r="C29" s="38"/>
      <c r="D29" s="38"/>
      <c r="E29" s="38"/>
      <c r="F29" s="39"/>
      <c r="G29" s="32" t="s">
        <v>55</v>
      </c>
    </row>
    <row r="30" spans="1:7" ht="22.5" x14ac:dyDescent="0.2">
      <c r="A30" s="18" t="s">
        <v>50</v>
      </c>
      <c r="B30" s="2" t="s">
        <v>51</v>
      </c>
      <c r="C30" s="2" t="s">
        <v>114</v>
      </c>
      <c r="D30" s="2" t="s">
        <v>52</v>
      </c>
      <c r="E30" s="2" t="s">
        <v>53</v>
      </c>
      <c r="F30" s="2" t="s">
        <v>54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124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125</v>
      </c>
      <c r="B46" s="23">
        <v>32723445</v>
      </c>
      <c r="C46" s="23">
        <v>0</v>
      </c>
      <c r="D46" s="23">
        <f t="shared" ref="D46" si="12">B46+C46</f>
        <v>32723445</v>
      </c>
      <c r="E46" s="23">
        <v>14557108.470000001</v>
      </c>
      <c r="F46" s="23">
        <v>14557108.460000001</v>
      </c>
      <c r="G46" s="23">
        <f t="shared" ref="G46" si="13">D46-E46</f>
        <v>18166336.530000001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122</v>
      </c>
      <c r="B48" s="24">
        <f t="shared" ref="B48:G48" si="14">SUM(B32:B46)</f>
        <v>32723445</v>
      </c>
      <c r="C48" s="24">
        <f t="shared" si="14"/>
        <v>0</v>
      </c>
      <c r="D48" s="24">
        <f t="shared" si="14"/>
        <v>32723445</v>
      </c>
      <c r="E48" s="24">
        <f t="shared" si="14"/>
        <v>14557108.470000001</v>
      </c>
      <c r="F48" s="24">
        <f t="shared" si="14"/>
        <v>14557108.460000001</v>
      </c>
      <c r="G48" s="24">
        <f t="shared" si="14"/>
        <v>18166336.530000001</v>
      </c>
    </row>
    <row r="50" spans="1:1" x14ac:dyDescent="0.2">
      <c r="A50" s="1" t="s">
        <v>115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129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26867904</v>
      </c>
      <c r="C5" s="23">
        <v>0</v>
      </c>
      <c r="D5" s="23">
        <f>B5+C5</f>
        <v>26867904</v>
      </c>
      <c r="E5" s="23">
        <v>14533402.439999999</v>
      </c>
      <c r="F5" s="23">
        <v>14533402.43</v>
      </c>
      <c r="G5" s="23">
        <f>D5-E5</f>
        <v>12334501.560000001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5855541</v>
      </c>
      <c r="C7" s="23">
        <v>0</v>
      </c>
      <c r="D7" s="23">
        <f>B7+C7</f>
        <v>5855541</v>
      </c>
      <c r="E7" s="23">
        <v>23706.03</v>
      </c>
      <c r="F7" s="23">
        <v>23706.03</v>
      </c>
      <c r="G7" s="23">
        <f>D7-E7</f>
        <v>5831834.9699999997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122</v>
      </c>
      <c r="B15" s="26">
        <f t="shared" ref="B15:G15" si="0">SUM(B5+B7+B9+B11+B13)</f>
        <v>32723445</v>
      </c>
      <c r="C15" s="26">
        <f t="shared" si="0"/>
        <v>0</v>
      </c>
      <c r="D15" s="26">
        <f t="shared" si="0"/>
        <v>32723445</v>
      </c>
      <c r="E15" s="26">
        <f t="shared" si="0"/>
        <v>14557108.469999999</v>
      </c>
      <c r="F15" s="26">
        <f t="shared" si="0"/>
        <v>14557108.459999999</v>
      </c>
      <c r="G15" s="26">
        <f t="shared" si="0"/>
        <v>18166336.530000001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showGridLines="0" workbookViewId="0">
      <selection activeCell="A9" sqref="A9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128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8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8" x14ac:dyDescent="0.2">
      <c r="A4" s="9" t="s">
        <v>57</v>
      </c>
      <c r="B4" s="27">
        <f>SUM(B5:B11)</f>
        <v>12625896</v>
      </c>
      <c r="C4" s="27">
        <f>SUM(C5:C11)</f>
        <v>1724641</v>
      </c>
      <c r="D4" s="27">
        <f>B4+C4</f>
        <v>14350537</v>
      </c>
      <c r="E4" s="27">
        <f>SUM(E5:E11)</f>
        <v>8189677.1699999999</v>
      </c>
      <c r="F4" s="27">
        <f>SUM(F5:F11)</f>
        <v>8189677.1699999999</v>
      </c>
      <c r="G4" s="27">
        <f>D4-E4</f>
        <v>6160859.8300000001</v>
      </c>
    </row>
    <row r="5" spans="1:8" x14ac:dyDescent="0.2">
      <c r="A5" s="11" t="s">
        <v>61</v>
      </c>
      <c r="B5" s="23">
        <v>6828016</v>
      </c>
      <c r="C5" s="23">
        <v>734214</v>
      </c>
      <c r="D5" s="23">
        <f t="shared" ref="D5:D68" si="0">B5+C5</f>
        <v>7562230</v>
      </c>
      <c r="E5" s="23">
        <v>4534084</v>
      </c>
      <c r="F5" s="23">
        <v>4534084</v>
      </c>
      <c r="G5" s="23">
        <f t="shared" ref="G5:G68" si="1">D5-E5</f>
        <v>3028146</v>
      </c>
      <c r="H5" s="6">
        <v>1100</v>
      </c>
    </row>
    <row r="6" spans="1:8" x14ac:dyDescent="0.2">
      <c r="A6" s="11" t="s">
        <v>62</v>
      </c>
      <c r="B6" s="23">
        <v>742679</v>
      </c>
      <c r="C6" s="23">
        <v>250000</v>
      </c>
      <c r="D6" s="23">
        <f t="shared" si="0"/>
        <v>992679</v>
      </c>
      <c r="E6" s="23">
        <v>666644</v>
      </c>
      <c r="F6" s="23">
        <v>666644</v>
      </c>
      <c r="G6" s="23">
        <f t="shared" si="1"/>
        <v>326035</v>
      </c>
      <c r="H6" s="6">
        <v>1200</v>
      </c>
    </row>
    <row r="7" spans="1:8" x14ac:dyDescent="0.2">
      <c r="A7" s="11" t="s">
        <v>63</v>
      </c>
      <c r="B7" s="23">
        <v>1486060</v>
      </c>
      <c r="C7" s="23">
        <v>149870</v>
      </c>
      <c r="D7" s="23">
        <f t="shared" si="0"/>
        <v>1635930</v>
      </c>
      <c r="E7" s="23">
        <v>449462</v>
      </c>
      <c r="F7" s="23">
        <v>449462</v>
      </c>
      <c r="G7" s="23">
        <f t="shared" si="1"/>
        <v>1186468</v>
      </c>
      <c r="H7" s="6">
        <v>1300</v>
      </c>
    </row>
    <row r="8" spans="1:8" x14ac:dyDescent="0.2">
      <c r="A8" s="11" t="s">
        <v>33</v>
      </c>
      <c r="B8" s="23">
        <v>1864000</v>
      </c>
      <c r="C8" s="23">
        <v>0</v>
      </c>
      <c r="D8" s="23">
        <f t="shared" si="0"/>
        <v>1864000</v>
      </c>
      <c r="E8" s="23">
        <v>1195249.17</v>
      </c>
      <c r="F8" s="23">
        <v>1195249.17</v>
      </c>
      <c r="G8" s="23">
        <f t="shared" si="1"/>
        <v>668750.83000000007</v>
      </c>
      <c r="H8" s="6">
        <v>1400</v>
      </c>
    </row>
    <row r="9" spans="1:8" x14ac:dyDescent="0.2">
      <c r="A9" s="11" t="s">
        <v>64</v>
      </c>
      <c r="B9" s="23">
        <v>1705141</v>
      </c>
      <c r="C9" s="23">
        <v>590557</v>
      </c>
      <c r="D9" s="23">
        <f t="shared" si="0"/>
        <v>2295698</v>
      </c>
      <c r="E9" s="23">
        <v>1344238</v>
      </c>
      <c r="F9" s="23">
        <v>1344238</v>
      </c>
      <c r="G9" s="23">
        <f t="shared" si="1"/>
        <v>951460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65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117</v>
      </c>
      <c r="B12" s="28">
        <f>SUM(B13:B21)</f>
        <v>2823502</v>
      </c>
      <c r="C12" s="28">
        <f>SUM(C13:C21)</f>
        <v>0</v>
      </c>
      <c r="D12" s="28">
        <f t="shared" si="0"/>
        <v>2823502</v>
      </c>
      <c r="E12" s="28">
        <f>SUM(E13:E21)</f>
        <v>801495.8</v>
      </c>
      <c r="F12" s="28">
        <f>SUM(F13:F21)</f>
        <v>801495.8</v>
      </c>
      <c r="G12" s="28">
        <f t="shared" si="1"/>
        <v>2022006.2</v>
      </c>
      <c r="H12" s="10">
        <v>0</v>
      </c>
    </row>
    <row r="13" spans="1:8" x14ac:dyDescent="0.2">
      <c r="A13" s="11" t="s">
        <v>66</v>
      </c>
      <c r="B13" s="23">
        <v>147500</v>
      </c>
      <c r="C13" s="23">
        <v>0</v>
      </c>
      <c r="D13" s="23">
        <f t="shared" si="0"/>
        <v>147500</v>
      </c>
      <c r="E13" s="23">
        <v>67337.86</v>
      </c>
      <c r="F13" s="23">
        <v>67337.86</v>
      </c>
      <c r="G13" s="23">
        <f t="shared" si="1"/>
        <v>80162.14</v>
      </c>
      <c r="H13" s="6">
        <v>2100</v>
      </c>
    </row>
    <row r="14" spans="1:8" x14ac:dyDescent="0.2">
      <c r="A14" s="11" t="s">
        <v>67</v>
      </c>
      <c r="B14" s="23">
        <v>34500</v>
      </c>
      <c r="C14" s="23">
        <v>0</v>
      </c>
      <c r="D14" s="23">
        <f t="shared" si="0"/>
        <v>34500</v>
      </c>
      <c r="E14" s="23">
        <v>606.9</v>
      </c>
      <c r="F14" s="23">
        <v>606.9</v>
      </c>
      <c r="G14" s="23">
        <f t="shared" si="1"/>
        <v>33893.1</v>
      </c>
      <c r="H14" s="6">
        <v>2200</v>
      </c>
    </row>
    <row r="15" spans="1:8" x14ac:dyDescent="0.2">
      <c r="A15" s="11" t="s">
        <v>68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69</v>
      </c>
      <c r="B16" s="23">
        <v>1061501</v>
      </c>
      <c r="C16" s="23">
        <v>0</v>
      </c>
      <c r="D16" s="23">
        <f t="shared" si="0"/>
        <v>1061501</v>
      </c>
      <c r="E16" s="23">
        <v>0</v>
      </c>
      <c r="F16" s="23">
        <v>0</v>
      </c>
      <c r="G16" s="23">
        <f t="shared" si="1"/>
        <v>1061501</v>
      </c>
      <c r="H16" s="6">
        <v>2400</v>
      </c>
    </row>
    <row r="17" spans="1:8" x14ac:dyDescent="0.2">
      <c r="A17" s="11" t="s">
        <v>70</v>
      </c>
      <c r="B17" s="23">
        <v>501500</v>
      </c>
      <c r="C17" s="23">
        <v>0</v>
      </c>
      <c r="D17" s="23">
        <f t="shared" si="0"/>
        <v>501500</v>
      </c>
      <c r="E17" s="23">
        <v>268358</v>
      </c>
      <c r="F17" s="23">
        <v>268358</v>
      </c>
      <c r="G17" s="23">
        <f t="shared" si="1"/>
        <v>233142</v>
      </c>
      <c r="H17" s="6">
        <v>2500</v>
      </c>
    </row>
    <row r="18" spans="1:8" x14ac:dyDescent="0.2">
      <c r="A18" s="11" t="s">
        <v>71</v>
      </c>
      <c r="B18" s="23">
        <v>705001</v>
      </c>
      <c r="C18" s="23">
        <v>0</v>
      </c>
      <c r="D18" s="23">
        <f t="shared" si="0"/>
        <v>705001</v>
      </c>
      <c r="E18" s="23">
        <v>460199.11</v>
      </c>
      <c r="F18" s="23">
        <v>460199.11</v>
      </c>
      <c r="G18" s="23">
        <f t="shared" si="1"/>
        <v>244801.89</v>
      </c>
      <c r="H18" s="6">
        <v>2600</v>
      </c>
    </row>
    <row r="19" spans="1:8" x14ac:dyDescent="0.2">
      <c r="A19" s="11" t="s">
        <v>72</v>
      </c>
      <c r="B19" s="23">
        <v>308000</v>
      </c>
      <c r="C19" s="23">
        <v>0</v>
      </c>
      <c r="D19" s="23">
        <f t="shared" si="0"/>
        <v>308000</v>
      </c>
      <c r="E19" s="23">
        <v>0</v>
      </c>
      <c r="F19" s="23">
        <v>0</v>
      </c>
      <c r="G19" s="23">
        <f t="shared" si="1"/>
        <v>308000</v>
      </c>
      <c r="H19" s="6">
        <v>2700</v>
      </c>
    </row>
    <row r="20" spans="1:8" x14ac:dyDescent="0.2">
      <c r="A20" s="11" t="s">
        <v>73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74</v>
      </c>
      <c r="B21" s="23">
        <v>65500</v>
      </c>
      <c r="C21" s="23">
        <v>0</v>
      </c>
      <c r="D21" s="23">
        <f t="shared" si="0"/>
        <v>65500</v>
      </c>
      <c r="E21" s="23">
        <v>4993.93</v>
      </c>
      <c r="F21" s="23">
        <v>4993.93</v>
      </c>
      <c r="G21" s="23">
        <f t="shared" si="1"/>
        <v>60506.07</v>
      </c>
      <c r="H21" s="6">
        <v>2900</v>
      </c>
    </row>
    <row r="22" spans="1:8" x14ac:dyDescent="0.2">
      <c r="A22" s="9" t="s">
        <v>58</v>
      </c>
      <c r="B22" s="28">
        <f>SUM(B23:B31)</f>
        <v>11418506</v>
      </c>
      <c r="C22" s="28">
        <f>SUM(C23:C31)</f>
        <v>-1724641</v>
      </c>
      <c r="D22" s="28">
        <f t="shared" si="0"/>
        <v>9693865</v>
      </c>
      <c r="E22" s="28">
        <f>SUM(E23:E31)</f>
        <v>5542229.4700000007</v>
      </c>
      <c r="F22" s="28">
        <f>SUM(F23:F31)</f>
        <v>5542229.4600000009</v>
      </c>
      <c r="G22" s="28">
        <f t="shared" si="1"/>
        <v>4151635.5299999993</v>
      </c>
      <c r="H22" s="10">
        <v>0</v>
      </c>
    </row>
    <row r="23" spans="1:8" x14ac:dyDescent="0.2">
      <c r="A23" s="11" t="s">
        <v>75</v>
      </c>
      <c r="B23" s="23">
        <v>3711502</v>
      </c>
      <c r="C23" s="23">
        <v>0</v>
      </c>
      <c r="D23" s="23">
        <f t="shared" si="0"/>
        <v>3711502</v>
      </c>
      <c r="E23" s="23">
        <v>2362205.88</v>
      </c>
      <c r="F23" s="23">
        <v>2362205.87</v>
      </c>
      <c r="G23" s="23">
        <f t="shared" si="1"/>
        <v>1349296.12</v>
      </c>
      <c r="H23" s="6">
        <v>3100</v>
      </c>
    </row>
    <row r="24" spans="1:8" x14ac:dyDescent="0.2">
      <c r="A24" s="11" t="s">
        <v>76</v>
      </c>
      <c r="B24" s="23">
        <v>40000</v>
      </c>
      <c r="C24" s="23">
        <v>0</v>
      </c>
      <c r="D24" s="23">
        <f t="shared" si="0"/>
        <v>40000</v>
      </c>
      <c r="E24" s="23">
        <v>3103.45</v>
      </c>
      <c r="F24" s="23">
        <v>3103.45</v>
      </c>
      <c r="G24" s="23">
        <f t="shared" si="1"/>
        <v>36896.550000000003</v>
      </c>
      <c r="H24" s="6">
        <v>3200</v>
      </c>
    </row>
    <row r="25" spans="1:8" x14ac:dyDescent="0.2">
      <c r="A25" s="11" t="s">
        <v>77</v>
      </c>
      <c r="B25" s="23">
        <v>1190501</v>
      </c>
      <c r="C25" s="23">
        <v>-225654</v>
      </c>
      <c r="D25" s="23">
        <f t="shared" si="0"/>
        <v>964847</v>
      </c>
      <c r="E25" s="23">
        <v>198209.41</v>
      </c>
      <c r="F25" s="23">
        <v>198209.41</v>
      </c>
      <c r="G25" s="23">
        <f t="shared" si="1"/>
        <v>766637.59</v>
      </c>
      <c r="H25" s="6">
        <v>3300</v>
      </c>
    </row>
    <row r="26" spans="1:8" x14ac:dyDescent="0.2">
      <c r="A26" s="11" t="s">
        <v>78</v>
      </c>
      <c r="B26" s="23">
        <v>186500</v>
      </c>
      <c r="C26" s="23">
        <v>-50000</v>
      </c>
      <c r="D26" s="23">
        <f t="shared" si="0"/>
        <v>136500</v>
      </c>
      <c r="E26" s="23">
        <v>49503.23</v>
      </c>
      <c r="F26" s="23">
        <v>49503.23</v>
      </c>
      <c r="G26" s="23">
        <f t="shared" si="1"/>
        <v>86996.76999999999</v>
      </c>
      <c r="H26" s="6">
        <v>3400</v>
      </c>
    </row>
    <row r="27" spans="1:8" x14ac:dyDescent="0.2">
      <c r="A27" s="11" t="s">
        <v>79</v>
      </c>
      <c r="B27" s="23">
        <v>5114001</v>
      </c>
      <c r="C27" s="23">
        <v>-1448987</v>
      </c>
      <c r="D27" s="23">
        <f t="shared" si="0"/>
        <v>3665014</v>
      </c>
      <c r="E27" s="23">
        <v>2366113.6800000002</v>
      </c>
      <c r="F27" s="23">
        <v>2366113.6800000002</v>
      </c>
      <c r="G27" s="23">
        <f t="shared" si="1"/>
        <v>1298900.3199999998</v>
      </c>
      <c r="H27" s="6">
        <v>3500</v>
      </c>
    </row>
    <row r="28" spans="1:8" x14ac:dyDescent="0.2">
      <c r="A28" s="11" t="s">
        <v>126</v>
      </c>
      <c r="B28" s="23">
        <v>0</v>
      </c>
      <c r="C28" s="23">
        <v>0</v>
      </c>
      <c r="D28" s="23">
        <f t="shared" si="0"/>
        <v>0</v>
      </c>
      <c r="E28" s="23">
        <v>0</v>
      </c>
      <c r="F28" s="23">
        <v>0</v>
      </c>
      <c r="G28" s="23">
        <f t="shared" si="1"/>
        <v>0</v>
      </c>
      <c r="H28" s="6">
        <v>3600</v>
      </c>
    </row>
    <row r="29" spans="1:8" x14ac:dyDescent="0.2">
      <c r="A29" s="11" t="s">
        <v>80</v>
      </c>
      <c r="B29" s="23">
        <v>17501</v>
      </c>
      <c r="C29" s="23">
        <v>0</v>
      </c>
      <c r="D29" s="23">
        <f t="shared" si="0"/>
        <v>17501</v>
      </c>
      <c r="E29" s="23">
        <v>0</v>
      </c>
      <c r="F29" s="23">
        <v>0</v>
      </c>
      <c r="G29" s="23">
        <f t="shared" si="1"/>
        <v>17501</v>
      </c>
      <c r="H29" s="6">
        <v>3700</v>
      </c>
    </row>
    <row r="30" spans="1:8" x14ac:dyDescent="0.2">
      <c r="A30" s="11" t="s">
        <v>81</v>
      </c>
      <c r="B30" s="23">
        <v>131001</v>
      </c>
      <c r="C30" s="23">
        <v>0</v>
      </c>
      <c r="D30" s="23">
        <f t="shared" si="0"/>
        <v>131001</v>
      </c>
      <c r="E30" s="23">
        <v>25538.82</v>
      </c>
      <c r="F30" s="23">
        <v>25538.82</v>
      </c>
      <c r="G30" s="23">
        <f t="shared" si="1"/>
        <v>105462.18</v>
      </c>
      <c r="H30" s="6">
        <v>3800</v>
      </c>
    </row>
    <row r="31" spans="1:8" x14ac:dyDescent="0.2">
      <c r="A31" s="11" t="s">
        <v>18</v>
      </c>
      <c r="B31" s="23">
        <v>1027500</v>
      </c>
      <c r="C31" s="23">
        <v>0</v>
      </c>
      <c r="D31" s="23">
        <f t="shared" si="0"/>
        <v>1027500</v>
      </c>
      <c r="E31" s="23">
        <v>537555</v>
      </c>
      <c r="F31" s="23">
        <v>537555</v>
      </c>
      <c r="G31" s="23">
        <f t="shared" si="1"/>
        <v>489945</v>
      </c>
      <c r="H31" s="6">
        <v>3900</v>
      </c>
    </row>
    <row r="32" spans="1:8" x14ac:dyDescent="0.2">
      <c r="A32" s="9" t="s">
        <v>118</v>
      </c>
      <c r="B32" s="28">
        <f>SUM(B33:B41)</f>
        <v>0</v>
      </c>
      <c r="C32" s="28">
        <f>SUM(C33:C41)</f>
        <v>0</v>
      </c>
      <c r="D32" s="28">
        <f t="shared" si="0"/>
        <v>0</v>
      </c>
      <c r="E32" s="28">
        <f>SUM(E33:E41)</f>
        <v>0</v>
      </c>
      <c r="F32" s="28">
        <f>SUM(F33:F41)</f>
        <v>0</v>
      </c>
      <c r="G32" s="28">
        <f t="shared" si="1"/>
        <v>0</v>
      </c>
      <c r="H32" s="10">
        <v>0</v>
      </c>
    </row>
    <row r="33" spans="1:8" x14ac:dyDescent="0.2">
      <c r="A33" s="11" t="s">
        <v>82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83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84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85</v>
      </c>
      <c r="B36" s="23">
        <v>0</v>
      </c>
      <c r="C36" s="23">
        <v>0</v>
      </c>
      <c r="D36" s="23">
        <f t="shared" si="0"/>
        <v>0</v>
      </c>
      <c r="E36" s="23">
        <v>0</v>
      </c>
      <c r="F36" s="23">
        <v>0</v>
      </c>
      <c r="G36" s="23">
        <f t="shared" si="1"/>
        <v>0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86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87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88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119</v>
      </c>
      <c r="B42" s="28">
        <f>SUM(B43:B51)</f>
        <v>492500</v>
      </c>
      <c r="C42" s="28">
        <f>SUM(C43:C51)</f>
        <v>0</v>
      </c>
      <c r="D42" s="28">
        <f t="shared" si="0"/>
        <v>492500</v>
      </c>
      <c r="E42" s="28">
        <f>SUM(E43:E51)</f>
        <v>23706.03</v>
      </c>
      <c r="F42" s="28">
        <f>SUM(F43:F51)</f>
        <v>23706.03</v>
      </c>
      <c r="G42" s="28">
        <f t="shared" si="1"/>
        <v>468793.97</v>
      </c>
      <c r="H42" s="10">
        <v>0</v>
      </c>
    </row>
    <row r="43" spans="1:8" x14ac:dyDescent="0.2">
      <c r="A43" s="3" t="s">
        <v>89</v>
      </c>
      <c r="B43" s="23">
        <v>100000</v>
      </c>
      <c r="C43" s="23">
        <v>0</v>
      </c>
      <c r="D43" s="23">
        <f t="shared" si="0"/>
        <v>100000</v>
      </c>
      <c r="E43" s="23">
        <v>0</v>
      </c>
      <c r="F43" s="23">
        <v>0</v>
      </c>
      <c r="G43" s="23">
        <f t="shared" si="1"/>
        <v>100000</v>
      </c>
      <c r="H43" s="6">
        <v>5100</v>
      </c>
    </row>
    <row r="44" spans="1:8" x14ac:dyDescent="0.2">
      <c r="A44" s="11" t="s">
        <v>90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91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92</v>
      </c>
      <c r="B46" s="23">
        <v>0</v>
      </c>
      <c r="C46" s="23">
        <v>27500</v>
      </c>
      <c r="D46" s="23">
        <f t="shared" si="0"/>
        <v>27500</v>
      </c>
      <c r="E46" s="23">
        <v>23706.03</v>
      </c>
      <c r="F46" s="23">
        <v>23706.03</v>
      </c>
      <c r="G46" s="23">
        <f t="shared" si="1"/>
        <v>3793.9700000000012</v>
      </c>
      <c r="H46" s="6">
        <v>5400</v>
      </c>
    </row>
    <row r="47" spans="1:8" x14ac:dyDescent="0.2">
      <c r="A47" s="11" t="s">
        <v>93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94</v>
      </c>
      <c r="B48" s="23">
        <v>392500</v>
      </c>
      <c r="C48" s="23">
        <v>-27500</v>
      </c>
      <c r="D48" s="23">
        <f t="shared" si="0"/>
        <v>365000</v>
      </c>
      <c r="E48" s="23">
        <v>0</v>
      </c>
      <c r="F48" s="23">
        <v>0</v>
      </c>
      <c r="G48" s="23">
        <f t="shared" si="1"/>
        <v>365000</v>
      </c>
      <c r="H48" s="6">
        <v>5600</v>
      </c>
    </row>
    <row r="49" spans="1:8" x14ac:dyDescent="0.2">
      <c r="A49" s="11" t="s">
        <v>95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96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97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59</v>
      </c>
      <c r="B52" s="28">
        <f>SUM(B53:B55)</f>
        <v>5363041</v>
      </c>
      <c r="C52" s="28">
        <f>SUM(C53:C55)</f>
        <v>0</v>
      </c>
      <c r="D52" s="28">
        <f t="shared" si="0"/>
        <v>5363041</v>
      </c>
      <c r="E52" s="28">
        <f>SUM(E53:E55)</f>
        <v>0</v>
      </c>
      <c r="F52" s="28">
        <f>SUM(F53:F55)</f>
        <v>0</v>
      </c>
      <c r="G52" s="28">
        <f t="shared" si="1"/>
        <v>5363041</v>
      </c>
      <c r="H52" s="10">
        <v>0</v>
      </c>
    </row>
    <row r="53" spans="1:8" x14ac:dyDescent="0.2">
      <c r="A53" s="11" t="s">
        <v>98</v>
      </c>
      <c r="B53" s="23">
        <v>5363041</v>
      </c>
      <c r="C53" s="23">
        <v>0</v>
      </c>
      <c r="D53" s="23">
        <f t="shared" si="0"/>
        <v>5363041</v>
      </c>
      <c r="E53" s="23">
        <v>0</v>
      </c>
      <c r="F53" s="23">
        <v>0</v>
      </c>
      <c r="G53" s="23">
        <f t="shared" si="1"/>
        <v>5363041</v>
      </c>
      <c r="H53" s="6">
        <v>6100</v>
      </c>
    </row>
    <row r="54" spans="1:8" x14ac:dyDescent="0.2">
      <c r="A54" s="11" t="s">
        <v>99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100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120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127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101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102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103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104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105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106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121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60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107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108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109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110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111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112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113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122</v>
      </c>
      <c r="B76" s="26">
        <f t="shared" ref="B76:G76" si="4">SUM(B4+B12+B22+B32+B42+B52+B56+B64+B68)</f>
        <v>32723445</v>
      </c>
      <c r="C76" s="26">
        <f t="shared" si="4"/>
        <v>0</v>
      </c>
      <c r="D76" s="26">
        <f t="shared" si="4"/>
        <v>32723445</v>
      </c>
      <c r="E76" s="26">
        <f t="shared" si="4"/>
        <v>14557108.470000001</v>
      </c>
      <c r="F76" s="26">
        <f t="shared" si="4"/>
        <v>14557108.460000001</v>
      </c>
      <c r="G76" s="26">
        <f t="shared" si="4"/>
        <v>18166336.530000001</v>
      </c>
    </row>
    <row r="78" spans="1:8" x14ac:dyDescent="0.2">
      <c r="A78" s="1" t="s">
        <v>115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137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56</v>
      </c>
      <c r="C2" s="38"/>
      <c r="D2" s="38"/>
      <c r="E2" s="38"/>
      <c r="F2" s="39"/>
      <c r="G2" s="32" t="s">
        <v>55</v>
      </c>
    </row>
    <row r="3" spans="1:7" ht="24.95" customHeight="1" x14ac:dyDescent="0.2">
      <c r="A3" s="18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10984031</v>
      </c>
      <c r="C5" s="28">
        <f t="shared" si="0"/>
        <v>358549</v>
      </c>
      <c r="D5" s="28">
        <f t="shared" si="0"/>
        <v>11342580</v>
      </c>
      <c r="E5" s="28">
        <f t="shared" si="0"/>
        <v>5061933.0199999996</v>
      </c>
      <c r="F5" s="28">
        <f t="shared" si="0"/>
        <v>5061933.0199999996</v>
      </c>
      <c r="G5" s="28">
        <f t="shared" si="0"/>
        <v>6280646.9800000004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116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10984031</v>
      </c>
      <c r="C10" s="23">
        <v>358549</v>
      </c>
      <c r="D10" s="23">
        <f t="shared" si="1"/>
        <v>11342580</v>
      </c>
      <c r="E10" s="23">
        <v>5061933.0199999996</v>
      </c>
      <c r="F10" s="23">
        <v>5061933.0199999996</v>
      </c>
      <c r="G10" s="23">
        <f t="shared" si="2"/>
        <v>6280646.9800000004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21739414</v>
      </c>
      <c r="C15" s="28">
        <f t="shared" si="3"/>
        <v>-358549</v>
      </c>
      <c r="D15" s="28">
        <f t="shared" si="3"/>
        <v>21380865</v>
      </c>
      <c r="E15" s="28">
        <f t="shared" si="3"/>
        <v>9495175.4499999993</v>
      </c>
      <c r="F15" s="28">
        <f t="shared" si="3"/>
        <v>9495175.4399999995</v>
      </c>
      <c r="G15" s="28">
        <f t="shared" si="3"/>
        <v>11885689.550000001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21739414</v>
      </c>
      <c r="C17" s="23">
        <v>-358549</v>
      </c>
      <c r="D17" s="23">
        <f t="shared" ref="D17:D22" si="5">B17+C17</f>
        <v>21380865</v>
      </c>
      <c r="E17" s="23">
        <v>9495175.4499999993</v>
      </c>
      <c r="F17" s="23">
        <v>9495175.4399999995</v>
      </c>
      <c r="G17" s="23">
        <f t="shared" si="4"/>
        <v>11885689.550000001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122</v>
      </c>
      <c r="B41" s="24">
        <f t="shared" ref="B41:G41" si="12">SUM(B35+B24+B15+B5)</f>
        <v>32723445</v>
      </c>
      <c r="C41" s="24">
        <f t="shared" si="12"/>
        <v>0</v>
      </c>
      <c r="D41" s="24">
        <f t="shared" si="12"/>
        <v>32723445</v>
      </c>
      <c r="E41" s="24">
        <f t="shared" si="12"/>
        <v>14557108.469999999</v>
      </c>
      <c r="F41" s="24">
        <f t="shared" si="12"/>
        <v>14557108.459999999</v>
      </c>
      <c r="G41" s="24">
        <f t="shared" si="12"/>
        <v>18166336.530000001</v>
      </c>
    </row>
    <row r="43" spans="1:7" x14ac:dyDescent="0.2">
      <c r="A43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Contabilidad</cp:lastModifiedBy>
  <cp:lastPrinted>2018-07-14T22:21:14Z</cp:lastPrinted>
  <dcterms:created xsi:type="dcterms:W3CDTF">2014-02-10T03:37:14Z</dcterms:created>
  <dcterms:modified xsi:type="dcterms:W3CDTF">2025-10-22T14:39:02Z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