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CUENTA PUBLICA 2025\3ER TRIMESTRE\"/>
    </mc:Choice>
  </mc:AlternateContent>
  <bookViews>
    <workbookView xWindow="-120" yWindow="-120" windowWidth="29040" windowHeight="15720" tabRatio="782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H32" i="1"/>
  <c r="H14" i="1"/>
  <c r="I62" i="1"/>
  <c r="I52" i="1"/>
  <c r="I32" i="1"/>
  <c r="I22" i="1"/>
  <c r="H65" i="1"/>
  <c r="H64" i="1"/>
  <c r="H63" i="1"/>
  <c r="H61" i="1"/>
  <c r="H60" i="1"/>
  <c r="H59" i="1"/>
  <c r="H58" i="1"/>
  <c r="I58" i="1" s="1"/>
  <c r="H57" i="1"/>
  <c r="H56" i="1"/>
  <c r="H55" i="1"/>
  <c r="H54" i="1"/>
  <c r="H53" i="1"/>
  <c r="H51" i="1"/>
  <c r="H5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I36" i="1" s="1"/>
  <c r="H35" i="1"/>
  <c r="H34" i="1"/>
  <c r="I34" i="1" s="1"/>
  <c r="H33" i="1"/>
  <c r="H31" i="1"/>
  <c r="H30" i="1"/>
  <c r="H29" i="1"/>
  <c r="H28" i="1"/>
  <c r="H27" i="1"/>
  <c r="I27" i="1" s="1"/>
  <c r="H26" i="1"/>
  <c r="H25" i="1"/>
  <c r="H24" i="1"/>
  <c r="H23" i="1"/>
  <c r="H21" i="1"/>
  <c r="H20" i="1"/>
  <c r="H19" i="1"/>
  <c r="H17" i="1"/>
  <c r="H16" i="1"/>
  <c r="H15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2" i="1" s="1"/>
  <c r="G66" i="1"/>
  <c r="G65" i="1"/>
  <c r="G64" i="1"/>
  <c r="G61" i="1"/>
  <c r="G60" i="1"/>
  <c r="G59" i="1"/>
  <c r="G57" i="1"/>
  <c r="G52" i="1" s="1"/>
  <c r="G56" i="1"/>
  <c r="G55" i="1"/>
  <c r="G54" i="1"/>
  <c r="G51" i="1"/>
  <c r="G50" i="1"/>
  <c r="G49" i="1"/>
  <c r="G48" i="1"/>
  <c r="G47" i="1"/>
  <c r="G46" i="1"/>
  <c r="G45" i="1"/>
  <c r="G44" i="1"/>
  <c r="G43" i="1"/>
  <c r="G42" i="1"/>
  <c r="G38" i="1"/>
  <c r="G32" i="1"/>
  <c r="G30" i="1"/>
  <c r="G25" i="1"/>
  <c r="G22" i="1"/>
  <c r="G21" i="1"/>
  <c r="G20" i="1"/>
  <c r="G14" i="1"/>
  <c r="E62" i="1"/>
  <c r="E52" i="1"/>
  <c r="E32" i="1"/>
  <c r="E22" i="1"/>
  <c r="E14" i="1"/>
  <c r="I77" i="1"/>
  <c r="I76" i="1"/>
  <c r="I75" i="1"/>
  <c r="I73" i="1"/>
  <c r="I72" i="1"/>
  <c r="I71" i="1"/>
  <c r="I70" i="1"/>
  <c r="I69" i="1"/>
  <c r="I68" i="1"/>
  <c r="I67" i="1"/>
  <c r="I65" i="1"/>
  <c r="I64" i="1"/>
  <c r="I63" i="1"/>
  <c r="I61" i="1"/>
  <c r="I60" i="1"/>
  <c r="I59" i="1"/>
  <c r="I57" i="1"/>
  <c r="I56" i="1"/>
  <c r="I55" i="1"/>
  <c r="I54" i="1"/>
  <c r="I53" i="1"/>
  <c r="I51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5" i="1"/>
  <c r="I33" i="1"/>
  <c r="I31" i="1"/>
  <c r="I30" i="1"/>
  <c r="I29" i="1"/>
  <c r="I28" i="1"/>
  <c r="I26" i="1"/>
  <c r="I25" i="1"/>
  <c r="I24" i="1"/>
  <c r="I23" i="1"/>
  <c r="I21" i="1"/>
  <c r="I20" i="1"/>
  <c r="F78" i="1"/>
  <c r="F74" i="1"/>
  <c r="F66" i="1"/>
  <c r="F62" i="1"/>
  <c r="F52" i="1"/>
  <c r="F13" i="1" s="1"/>
  <c r="F42" i="1"/>
  <c r="F32" i="1"/>
  <c r="F22" i="1"/>
  <c r="C66" i="1"/>
  <c r="C74" i="1"/>
  <c r="C78" i="1"/>
  <c r="G13" i="1" l="1"/>
  <c r="E85" i="1" l="1"/>
  <c r="E84" i="1"/>
  <c r="E83" i="1"/>
  <c r="E82" i="1"/>
  <c r="E81" i="1"/>
  <c r="E80" i="1"/>
  <c r="E79" i="1"/>
  <c r="D78" i="1"/>
  <c r="E78" i="1" s="1"/>
  <c r="E77" i="1"/>
  <c r="E76" i="1"/>
  <c r="E75" i="1"/>
  <c r="D74" i="1"/>
  <c r="E74" i="1" s="1"/>
  <c r="E73" i="1"/>
  <c r="E72" i="1"/>
  <c r="E71" i="1"/>
  <c r="E70" i="1"/>
  <c r="E69" i="1"/>
  <c r="E68" i="1"/>
  <c r="E67" i="1"/>
  <c r="D66" i="1"/>
  <c r="E66" i="1"/>
  <c r="E65" i="1"/>
  <c r="E64" i="1"/>
  <c r="D62" i="1"/>
  <c r="C62" i="1"/>
  <c r="C13" i="1" s="1"/>
  <c r="E61" i="1"/>
  <c r="E60" i="1"/>
  <c r="E59" i="1"/>
  <c r="E57" i="1"/>
  <c r="E56" i="1"/>
  <c r="E55" i="1"/>
  <c r="E54" i="1"/>
  <c r="D52" i="1"/>
  <c r="C52" i="1"/>
  <c r="E51" i="1"/>
  <c r="E50" i="1"/>
  <c r="E49" i="1"/>
  <c r="E48" i="1"/>
  <c r="E47" i="1"/>
  <c r="E46" i="1"/>
  <c r="E45" i="1"/>
  <c r="E44" i="1"/>
  <c r="E43" i="1"/>
  <c r="D42" i="1"/>
  <c r="E42" i="1" s="1"/>
  <c r="C42" i="1"/>
  <c r="E38" i="1"/>
  <c r="D32" i="1"/>
  <c r="C32" i="1"/>
  <c r="E30" i="1"/>
  <c r="E25" i="1"/>
  <c r="D22" i="1"/>
  <c r="C22" i="1"/>
  <c r="E21" i="1"/>
  <c r="E20" i="1"/>
  <c r="I19" i="1"/>
  <c r="I17" i="1"/>
  <c r="F14" i="1"/>
  <c r="D14" i="1"/>
  <c r="C14" i="1"/>
  <c r="I18" i="1"/>
  <c r="I15" i="1"/>
  <c r="H13" i="1" l="1"/>
  <c r="I16" i="1"/>
  <c r="I14" i="1" s="1"/>
  <c r="I13" i="1" s="1"/>
  <c r="E13" i="1"/>
  <c r="D13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<sst xmlns="http://schemas.openxmlformats.org/spreadsheetml/2006/main" count="264" uniqueCount="152">
  <si>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</si>
  <si>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</si>
  <si>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</si>
  <si>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</si>
  <si>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</si>
  <si>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</si>
  <si>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</si>
  <si>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</si>
  <si>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</si>
  <si>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</si>
  <si>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</si>
  <si>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</si>
  <si>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</si>
  <si>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</si>
  <si>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</si>
  <si>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</si>
  <si>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</si>
  <si>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</si>
  <si>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</si>
  <si>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</si>
  <si>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</si>
  <si>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</si>
  <si>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</si>
  <si>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</si>
  <si>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</si>
  <si>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</si>
  <si>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</si>
  <si>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</si>
  <si>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</si>
  <si>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</si>
  <si>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</si>
  <si>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</si>
  <si>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</si>
  <si>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</si>
  <si>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</si>
  <si>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</si>
  <si>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</si>
  <si>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</si>
  <si>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</si>
  <si>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</si>
  <si>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</si>
  <si>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</si>
  <si>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</si>
  <si>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</si>
  <si>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</si>
  <si>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</si>
  <si>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</si>
  <si>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</si>
  <si>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</si>
  <si>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</si>
  <si>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</si>
  <si>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</si>
  <si>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</si>
  <si>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</si>
  <si>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</si>
  <si>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</si>
  <si>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</si>
  <si>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</si>
  <si>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</si>
  <si>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</si>
  <si>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</si>
  <si>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</si>
  <si>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</si>
  <si>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</si>
  <si>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</si>
  <si>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</si>
  <si>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</si>
  <si>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</si>
  <si>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</si>
  <si>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</si>
  <si>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</si>
  <si>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</si>
  <si>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</si>
  <si>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</si>
  <si>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</si>
  <si>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</si>
  <si>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</si>
  <si>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</si>
  <si>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</si>
  <si>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</si>
  <si>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</si>
  <si>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</si>
  <si>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</si>
  <si>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</si>
  <si>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</si>
  <si>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</si>
  <si>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</si>
  <si>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</si>
  <si>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</si>
  <si>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</si>
  <si>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</si>
  <si>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</si>
  <si>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</si>
  <si>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</si>
  <si>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</si>
  <si>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</si>
  <si>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</si>
  <si>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</si>
  <si>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</si>
  <si>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</si>
  <si>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</si>
  <si>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</si>
  <si>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</si>
  <si>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</si>
  <si>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</si>
  <si>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</si>
  <si>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</si>
  <si>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</si>
  <si>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</si>
  <si>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</si>
  <si>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</si>
  <si>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</si>
  <si>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</si>
  <si>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</si>
  <si>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</si>
  <si>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</si>
  <si>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</si>
  <si>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</si>
  <si>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</si>
  <si>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</si>
  <si>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</si>
  <si>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</si>
  <si>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</si>
  <si>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</si>
  <si>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</si>
  <si>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</si>
  <si>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</si>
  <si>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</si>
  <si>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</si>
  <si>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</si>
  <si>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</si>
  <si>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</si>
  <si>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</si>
  <si>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</si>
  <si>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</si>
  <si>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</si>
  <si>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</si>
  <si>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</si>
  <si>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</si>
  <si>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</si>
  <si>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</si>
  <si>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</si>
  <si>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</si>
  <si>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</si>
  <si>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</si>
  <si>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</si>
  <si>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</si>
  <si>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</si>
  <si>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</si>
  <si>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Municipal de Agua Potable y Alcantarillado de Jaral del Progreso</t>
  </si>
  <si>
    <t>Nada que Manifestar</t>
  </si>
  <si>
    <t>Correspondiente del 31 de Diciembre de 2024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</si>
</sst>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9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horizontal="right" vertical="top"/>
      <protection locked="0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4" fontId="0" fillId="0" borderId="0" xfId="0" applyNumberFormat="1"/>
    <xf numFmtId="4" fontId="5" fillId="0" borderId="1" xfId="0" applyNumberFormat="1" applyFont="1" applyBorder="1" applyProtection="1">
      <protection locked="0"/>
    </xf>
    <xf numFmtId="4" fontId="5" fillId="0" borderId="2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4" fontId="6" fillId="0" borderId="0" xfId="0" applyNumberFormat="1" applyFont="1" applyBorder="1" applyProtection="1">
      <protection locked="0"/>
    </xf>
    <xf numFmtId="4" fontId="0" fillId="0" borderId="2" xfId="0" applyNumberFormat="1" applyBorder="1"/>
    <xf numFmtId="4" fontId="0" fillId="0" borderId="8" xfId="0" applyNumberFormat="1" applyBorder="1"/>
  </cellXfs>
  <cellStyles count="6">
    <cellStyle name="Hipervínculo" xfId="1" builtinId="8"/>
    <cellStyle name="Normal" xfId="0" builtinId="0"/>
    <cellStyle name="Normal 2" xfId="3"/>
    <cellStyle name="Normal 2 2" xfId="4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tabSelected="1" workbookViewId="0">
      <selection activeCell="A4" sqref="A4:B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8" t="s">
        <v>149</v>
      </c>
      <c r="B1" s="19"/>
      <c r="C1" s="20" t="s">
        <v>0</v>
      </c>
      <c r="D1" s="21">
        <v>2025</v>
      </c>
    </row>
    <row r="2" spans="1:4" x14ac:dyDescent="0.2">
      <c r="A2" s="22" t="s">
        <v>1</v>
      </c>
      <c r="B2" s="23"/>
      <c r="C2" s="24" t="s">
        <v>2</v>
      </c>
      <c r="D2" s="25" t="s">
        <v>3</v>
      </c>
    </row>
    <row r="3" spans="1:4" x14ac:dyDescent="0.2">
      <c r="A3" s="22" t="s">
        <v>151</v>
      </c>
      <c r="B3" s="23"/>
      <c r="C3" s="24" t="s">
        <v>4</v>
      </c>
      <c r="D3" s="26">
        <v>2</v>
      </c>
    </row>
    <row r="4" spans="1:4" x14ac:dyDescent="0.2">
      <c r="A4" s="72" t="s">
        <v>5</v>
      </c>
      <c r="B4" s="73"/>
      <c r="C4" s="27"/>
      <c r="D4" s="28"/>
    </row>
    <row r="5" spans="1:4" x14ac:dyDescent="0.2">
      <c r="A5" s="29" t="s">
        <v>6</v>
      </c>
      <c r="B5" s="30" t="s">
        <v>7</v>
      </c>
    </row>
    <row r="6" spans="1:4" x14ac:dyDescent="0.2">
      <c r="A6" s="31"/>
      <c r="B6" s="32"/>
    </row>
    <row r="7" spans="1:4" x14ac:dyDescent="0.2">
      <c r="A7" s="33"/>
      <c r="B7" s="38" t="s">
        <v>8</v>
      </c>
    </row>
    <row r="8" spans="1:4" x14ac:dyDescent="0.2">
      <c r="A8" s="33"/>
      <c r="B8" s="34"/>
    </row>
    <row r="9" spans="1:4" x14ac:dyDescent="0.2">
      <c r="A9" s="43" t="s">
        <v>9</v>
      </c>
      <c r="B9" s="35" t="s">
        <v>10</v>
      </c>
    </row>
    <row r="10" spans="1:4" x14ac:dyDescent="0.2">
      <c r="A10" s="43" t="s">
        <v>11</v>
      </c>
      <c r="B10" s="35" t="s">
        <v>12</v>
      </c>
    </row>
    <row r="11" spans="1:4" x14ac:dyDescent="0.2">
      <c r="A11" s="43" t="s">
        <v>13</v>
      </c>
      <c r="B11" s="35" t="s">
        <v>14</v>
      </c>
    </row>
    <row r="12" spans="1:4" x14ac:dyDescent="0.2">
      <c r="A12" s="43" t="s">
        <v>15</v>
      </c>
      <c r="B12" s="35" t="s">
        <v>16</v>
      </c>
    </row>
    <row r="13" spans="1:4" x14ac:dyDescent="0.2">
      <c r="A13" s="43" t="s">
        <v>17</v>
      </c>
      <c r="B13" s="35" t="s">
        <v>18</v>
      </c>
    </row>
    <row r="14" spans="1:4" x14ac:dyDescent="0.2">
      <c r="A14" s="43" t="s">
        <v>19</v>
      </c>
      <c r="B14" s="35" t="s">
        <v>20</v>
      </c>
    </row>
    <row r="15" spans="1:4" ht="12" thickBot="1" x14ac:dyDescent="0.25">
      <c r="A15" s="36"/>
      <c r="B15" s="37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Municipal de Agua Potable y Alcantarillado de Jaral del Progreso</v>
      </c>
      <c r="C1" s="74"/>
      <c r="D1" s="74"/>
      <c r="E1" s="39" t="s">
        <v>0</v>
      </c>
      <c r="F1" s="40">
        <f>'Notas de Disciplina Financiera'!D1</f>
        <v>2025</v>
      </c>
    </row>
    <row r="2" spans="1:6" x14ac:dyDescent="0.2">
      <c r="B2" s="74" t="s">
        <v>1</v>
      </c>
      <c r="C2" s="74"/>
      <c r="D2" s="74"/>
      <c r="E2" s="39" t="s">
        <v>2</v>
      </c>
      <c r="F2" s="40" t="str">
        <f>'Notas de Disciplina Financiera'!D2</f>
        <v>Trimestral</v>
      </c>
    </row>
    <row r="3" spans="1:6" x14ac:dyDescent="0.2">
      <c r="B3" s="74" t="str">
        <f>'Notas de Disciplina Financiera'!A3</f>
        <v>Correspondiente del 31 de Diciembre de 2024 al 30 de Septiembre de 2025</v>
      </c>
      <c r="C3" s="74"/>
      <c r="D3" s="74"/>
      <c r="E3" s="39" t="s">
        <v>4</v>
      </c>
      <c r="F3" s="40">
        <f>'Notas de Disciplina Financiera'!D3</f>
        <v>2</v>
      </c>
    </row>
    <row r="5" spans="1:6" x14ac:dyDescent="0.2">
      <c r="B5" s="42"/>
      <c r="C5" s="42" t="s">
        <v>10</v>
      </c>
    </row>
    <row r="7" spans="1:6" x14ac:dyDescent="0.2">
      <c r="B7" s="1" t="s">
        <v>21</v>
      </c>
    </row>
    <row r="8" spans="1:6" x14ac:dyDescent="0.2">
      <c r="B8" s="44" t="s">
        <v>22</v>
      </c>
    </row>
    <row r="9" spans="1:6" x14ac:dyDescent="0.2">
      <c r="A9" s="41"/>
    </row>
    <row r="11" spans="1:6" x14ac:dyDescent="0.2">
      <c r="C11" s="1" t="s">
        <v>150</v>
      </c>
    </row>
    <row r="16" spans="1:6" x14ac:dyDescent="0.2">
      <c r="C16" s="69" t="s">
        <v>23</v>
      </c>
    </row>
    <row r="17" spans="3:3" x14ac:dyDescent="0.2">
      <c r="C17" s="68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zoomScaleNormal="10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4" t="str">
        <f>'Notas de Disciplina Financiera'!A1</f>
        <v>Sistema Municipal de Agua Potable y Alcantarillado de Jaral del Progreso</v>
      </c>
      <c r="C1" s="74"/>
      <c r="D1" s="74"/>
      <c r="E1" s="39" t="s">
        <v>0</v>
      </c>
      <c r="F1" s="40">
        <f>'Notas de Disciplina Financiera'!D1</f>
        <v>2025</v>
      </c>
    </row>
    <row r="2" spans="1:9" x14ac:dyDescent="0.2">
      <c r="B2" s="74" t="s">
        <v>1</v>
      </c>
      <c r="C2" s="74"/>
      <c r="D2" s="74"/>
      <c r="E2" s="39" t="s">
        <v>2</v>
      </c>
      <c r="F2" s="40" t="str">
        <f>'Notas de Disciplina Financiera'!D2</f>
        <v>Trimestral</v>
      </c>
    </row>
    <row r="3" spans="1:9" x14ac:dyDescent="0.2">
      <c r="B3" s="74" t="str">
        <f>'Notas de Disciplina Financiera'!A3</f>
        <v>Correspondiente del 31 de Diciembre de 2024 al 30 de Septiembre de 2025</v>
      </c>
      <c r="C3" s="74"/>
      <c r="D3" s="74"/>
      <c r="E3" s="39" t="s">
        <v>4</v>
      </c>
      <c r="F3" s="40">
        <f>'Notas de Disciplina Financiera'!D3</f>
        <v>2</v>
      </c>
    </row>
    <row r="5" spans="1:9" x14ac:dyDescent="0.2">
      <c r="B5" s="42" t="s">
        <v>25</v>
      </c>
    </row>
    <row r="6" spans="1:9" x14ac:dyDescent="0.2">
      <c r="B6" s="80" t="str">
        <f>B1</f>
        <v>Sistema Municipal de Agua Potable y Alcantarillado de Jaral del Progreso</v>
      </c>
      <c r="C6" s="80"/>
      <c r="D6" s="80"/>
      <c r="E6" s="80"/>
      <c r="F6" s="80"/>
      <c r="G6" s="80"/>
      <c r="H6" s="80"/>
      <c r="I6" s="80"/>
    </row>
    <row r="7" spans="1:9" x14ac:dyDescent="0.2">
      <c r="B7" s="75" t="s">
        <v>26</v>
      </c>
      <c r="C7" s="75"/>
      <c r="D7" s="75"/>
      <c r="E7" s="75"/>
      <c r="F7" s="75"/>
      <c r="G7" s="75"/>
      <c r="H7" s="75"/>
      <c r="I7" s="75"/>
    </row>
    <row r="8" spans="1:9" x14ac:dyDescent="0.2">
      <c r="B8" s="75" t="s">
        <v>27</v>
      </c>
      <c r="C8" s="75"/>
      <c r="D8" s="75"/>
      <c r="E8" s="75"/>
      <c r="F8" s="75"/>
      <c r="G8" s="75"/>
      <c r="H8" s="75"/>
      <c r="I8" s="75"/>
    </row>
    <row r="9" spans="1:9" x14ac:dyDescent="0.2">
      <c r="B9" s="75" t="str">
        <f>B3</f>
        <v>Correspondiente del 31 de Diciembre de 2024 al 30 de Septiembre de 2025</v>
      </c>
      <c r="C9" s="75"/>
      <c r="D9" s="75"/>
      <c r="E9" s="75"/>
      <c r="F9" s="75"/>
      <c r="G9" s="75"/>
      <c r="H9" s="75"/>
      <c r="I9" s="75"/>
    </row>
    <row r="10" spans="1:9" x14ac:dyDescent="0.2">
      <c r="B10" s="76" t="s">
        <v>28</v>
      </c>
      <c r="C10" s="76"/>
      <c r="D10" s="76"/>
      <c r="E10" s="76"/>
      <c r="F10" s="76"/>
      <c r="G10" s="76"/>
      <c r="H10" s="76"/>
      <c r="I10" s="76"/>
    </row>
    <row r="11" spans="1:9" x14ac:dyDescent="0.2">
      <c r="B11" s="9"/>
      <c r="C11" s="9"/>
      <c r="D11" s="77" t="s">
        <v>29</v>
      </c>
      <c r="E11" s="78"/>
      <c r="F11" s="78"/>
      <c r="G11" s="78"/>
      <c r="H11" s="79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1"/>
      <c r="B13" s="12" t="s">
        <v>38</v>
      </c>
      <c r="C13" s="93">
        <f>+C14+C22+C32+C42+C52+C62+C65</f>
        <v>32723445</v>
      </c>
      <c r="D13" s="93">
        <f>+D14+D22+D32+D42+D52+D62+D65</f>
        <v>1882141</v>
      </c>
      <c r="E13" s="93">
        <f>+E14+E22+E32+E42+E52+E62+E65</f>
        <v>1882141</v>
      </c>
      <c r="F13" s="93">
        <f>+F14+F22+F32+F42+F52+F62+F65</f>
        <v>1882141</v>
      </c>
      <c r="G13" s="93">
        <f>+G14+G22+G32+G42+G52+G62+G65</f>
        <v>1882141</v>
      </c>
      <c r="H13" s="93">
        <f>+H14+H22+H32+H42+H52+H62+H65</f>
        <v>0</v>
      </c>
      <c r="I13" s="93">
        <f>+I14+I22+I32+I42+I52+I62+I65</f>
        <v>32723445</v>
      </c>
    </row>
    <row r="14" spans="1:9" x14ac:dyDescent="0.2">
      <c r="B14" s="16" t="s">
        <v>39</v>
      </c>
      <c r="C14" s="94">
        <f>SUM(C15:C21)</f>
        <v>12625896</v>
      </c>
      <c r="D14" s="94">
        <f>SUM(D15:D21)</f>
        <v>1834641</v>
      </c>
      <c r="E14" s="94">
        <f>SUM(E15:E21)</f>
        <v>110000</v>
      </c>
      <c r="F14" s="94">
        <f>SUM(F15:F21)</f>
        <v>1834641</v>
      </c>
      <c r="G14" s="94">
        <f>SUM(G15:G21)</f>
        <v>110000</v>
      </c>
      <c r="H14" s="94">
        <f>SUM(H15:H21)</f>
        <v>1724641</v>
      </c>
      <c r="I14" s="94">
        <f>SUM(I15:I21)</f>
        <v>14350537</v>
      </c>
    </row>
    <row r="15" spans="1:9" ht="12" x14ac:dyDescent="0.2">
      <c r="B15" s="15" t="s">
        <v>40</v>
      </c>
      <c r="C15" s="95">
        <v>6828016</v>
      </c>
      <c r="D15" s="92">
        <v>734214</v>
      </c>
      <c r="E15" s="95">
        <v>0</v>
      </c>
      <c r="F15" s="97">
        <v>734214</v>
      </c>
      <c r="G15" s="96">
        <v>0</v>
      </c>
      <c r="H15" s="95">
        <f>+F15-G15</f>
        <v>734214</v>
      </c>
      <c r="I15" s="4">
        <f>+C15+H15</f>
        <v>7562230</v>
      </c>
    </row>
    <row r="16" spans="1:9" ht="12" x14ac:dyDescent="0.2">
      <c r="B16" s="15" t="s">
        <v>41</v>
      </c>
      <c r="C16" s="95">
        <v>742679</v>
      </c>
      <c r="D16" s="97">
        <v>250000</v>
      </c>
      <c r="E16" s="97">
        <v>110000</v>
      </c>
      <c r="F16" s="97">
        <v>250000</v>
      </c>
      <c r="G16" s="92">
        <v>110000</v>
      </c>
      <c r="H16" s="95">
        <f t="shared" ref="H16:H65" si="0">+F16-G16</f>
        <v>140000</v>
      </c>
      <c r="I16" s="4">
        <f t="shared" ref="I16:I21" si="1">+C16+H16</f>
        <v>882679</v>
      </c>
    </row>
    <row r="17" spans="2:9" ht="12" x14ac:dyDescent="0.2">
      <c r="B17" s="15" t="s">
        <v>42</v>
      </c>
      <c r="C17" s="95">
        <v>1486060</v>
      </c>
      <c r="D17" s="92">
        <v>259870</v>
      </c>
      <c r="E17" s="95">
        <v>0</v>
      </c>
      <c r="F17" s="97">
        <v>259870</v>
      </c>
      <c r="G17" s="96">
        <v>0</v>
      </c>
      <c r="H17" s="95">
        <f t="shared" si="0"/>
        <v>259870</v>
      </c>
      <c r="I17" s="4">
        <f t="shared" si="1"/>
        <v>1745930</v>
      </c>
    </row>
    <row r="18" spans="2:9" x14ac:dyDescent="0.2">
      <c r="B18" s="15" t="s">
        <v>43</v>
      </c>
      <c r="C18" s="95">
        <v>1864000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4">
        <f t="shared" si="1"/>
        <v>1864000</v>
      </c>
    </row>
    <row r="19" spans="2:9" ht="12" x14ac:dyDescent="0.2">
      <c r="B19" s="15" t="s">
        <v>44</v>
      </c>
      <c r="C19" s="95">
        <v>1705141</v>
      </c>
      <c r="D19" s="92">
        <v>590557</v>
      </c>
      <c r="E19" s="95">
        <v>0</v>
      </c>
      <c r="F19" s="97">
        <v>590557</v>
      </c>
      <c r="G19" s="96">
        <v>0</v>
      </c>
      <c r="H19" s="95">
        <f t="shared" si="0"/>
        <v>590557</v>
      </c>
      <c r="I19" s="4">
        <f t="shared" si="1"/>
        <v>2295698</v>
      </c>
    </row>
    <row r="20" spans="2:9" x14ac:dyDescent="0.2">
      <c r="B20" s="15" t="s">
        <v>45</v>
      </c>
      <c r="C20" s="95">
        <v>0</v>
      </c>
      <c r="D20" s="95">
        <v>0</v>
      </c>
      <c r="E20" s="95">
        <f t="shared" ref="E15:G78" si="2">C20+D20</f>
        <v>0</v>
      </c>
      <c r="F20" s="95">
        <v>0</v>
      </c>
      <c r="G20" s="95">
        <f t="shared" si="2"/>
        <v>0</v>
      </c>
      <c r="H20" s="95">
        <f t="shared" si="0"/>
        <v>0</v>
      </c>
      <c r="I20" s="4">
        <f t="shared" si="1"/>
        <v>0</v>
      </c>
    </row>
    <row r="21" spans="2:9" x14ac:dyDescent="0.2">
      <c r="B21" s="15" t="s">
        <v>46</v>
      </c>
      <c r="C21" s="95">
        <v>0</v>
      </c>
      <c r="D21" s="95">
        <v>0</v>
      </c>
      <c r="E21" s="95">
        <f t="shared" si="2"/>
        <v>0</v>
      </c>
      <c r="F21" s="95">
        <v>0</v>
      </c>
      <c r="G21" s="95">
        <f t="shared" si="2"/>
        <v>0</v>
      </c>
      <c r="H21" s="95">
        <f t="shared" si="0"/>
        <v>0</v>
      </c>
      <c r="I21" s="4">
        <f t="shared" si="1"/>
        <v>0</v>
      </c>
    </row>
    <row r="22" spans="2:9" x14ac:dyDescent="0.2">
      <c r="B22" s="16" t="s">
        <v>47</v>
      </c>
      <c r="C22" s="94">
        <f>SUM(C23:C31)</f>
        <v>2823502</v>
      </c>
      <c r="D22" s="94">
        <f>SUM(D23:D31)</f>
        <v>0</v>
      </c>
      <c r="E22" s="94">
        <f>SUM(E23:E29)</f>
        <v>0</v>
      </c>
      <c r="F22" s="94">
        <f>SUM(F23:F31)</f>
        <v>0</v>
      </c>
      <c r="G22" s="94">
        <f>SUM(G23:G29)</f>
        <v>0</v>
      </c>
      <c r="H22" s="3">
        <v>0</v>
      </c>
      <c r="I22" s="3">
        <f>SUM(I23:I31)</f>
        <v>2823502</v>
      </c>
    </row>
    <row r="23" spans="2:9" x14ac:dyDescent="0.2">
      <c r="B23" s="15" t="s">
        <v>48</v>
      </c>
      <c r="C23" s="95">
        <v>147500</v>
      </c>
      <c r="D23" s="95">
        <v>0</v>
      </c>
      <c r="E23" s="95">
        <v>0</v>
      </c>
      <c r="F23" s="95">
        <v>0</v>
      </c>
      <c r="G23" s="95">
        <v>0</v>
      </c>
      <c r="H23" s="95">
        <f t="shared" si="0"/>
        <v>0</v>
      </c>
      <c r="I23" s="4">
        <f t="shared" ref="I23:I31" si="3">+C23+H23</f>
        <v>147500</v>
      </c>
    </row>
    <row r="24" spans="2:9" x14ac:dyDescent="0.2">
      <c r="B24" s="15" t="s">
        <v>49</v>
      </c>
      <c r="C24" s="95">
        <v>34500</v>
      </c>
      <c r="D24" s="95">
        <v>0</v>
      </c>
      <c r="E24" s="95">
        <v>0</v>
      </c>
      <c r="F24" s="95">
        <v>0</v>
      </c>
      <c r="G24" s="95">
        <v>0</v>
      </c>
      <c r="H24" s="95">
        <f t="shared" si="0"/>
        <v>0</v>
      </c>
      <c r="I24" s="4">
        <f t="shared" si="3"/>
        <v>34500</v>
      </c>
    </row>
    <row r="25" spans="2:9" x14ac:dyDescent="0.2">
      <c r="B25" s="15" t="s">
        <v>50</v>
      </c>
      <c r="C25" s="95">
        <v>0</v>
      </c>
      <c r="D25" s="95">
        <v>0</v>
      </c>
      <c r="E25" s="95">
        <f t="shared" si="2"/>
        <v>0</v>
      </c>
      <c r="F25" s="95">
        <v>0</v>
      </c>
      <c r="G25" s="95">
        <f t="shared" si="2"/>
        <v>0</v>
      </c>
      <c r="H25" s="95">
        <f t="shared" si="0"/>
        <v>0</v>
      </c>
      <c r="I25" s="4">
        <f t="shared" si="3"/>
        <v>0</v>
      </c>
    </row>
    <row r="26" spans="2:9" x14ac:dyDescent="0.2">
      <c r="B26" s="15" t="s">
        <v>51</v>
      </c>
      <c r="C26" s="95">
        <v>1061501</v>
      </c>
      <c r="D26" s="95">
        <v>0</v>
      </c>
      <c r="E26" s="95">
        <v>0</v>
      </c>
      <c r="F26" s="95">
        <v>0</v>
      </c>
      <c r="G26" s="95">
        <v>0</v>
      </c>
      <c r="H26" s="95">
        <f t="shared" si="0"/>
        <v>0</v>
      </c>
      <c r="I26" s="4">
        <f t="shared" si="3"/>
        <v>1061501</v>
      </c>
    </row>
    <row r="27" spans="2:9" x14ac:dyDescent="0.2">
      <c r="B27" s="15" t="s">
        <v>52</v>
      </c>
      <c r="C27" s="95">
        <v>501500</v>
      </c>
      <c r="D27" s="95">
        <v>0</v>
      </c>
      <c r="E27" s="95">
        <v>0</v>
      </c>
      <c r="F27" s="95">
        <v>0</v>
      </c>
      <c r="G27" s="95">
        <v>0</v>
      </c>
      <c r="H27" s="95">
        <f t="shared" si="0"/>
        <v>0</v>
      </c>
      <c r="I27" s="4">
        <f t="shared" si="3"/>
        <v>501500</v>
      </c>
    </row>
    <row r="28" spans="2:9" x14ac:dyDescent="0.2">
      <c r="B28" s="15" t="s">
        <v>53</v>
      </c>
      <c r="C28" s="95">
        <v>705001</v>
      </c>
      <c r="D28" s="95">
        <v>0</v>
      </c>
      <c r="E28" s="95">
        <v>0</v>
      </c>
      <c r="F28" s="95">
        <v>0</v>
      </c>
      <c r="G28" s="95">
        <v>0</v>
      </c>
      <c r="H28" s="95">
        <f t="shared" si="0"/>
        <v>0</v>
      </c>
      <c r="I28" s="4">
        <f t="shared" si="3"/>
        <v>705001</v>
      </c>
    </row>
    <row r="29" spans="2:9" x14ac:dyDescent="0.2">
      <c r="B29" s="15" t="s">
        <v>54</v>
      </c>
      <c r="C29" s="95">
        <v>308000</v>
      </c>
      <c r="D29" s="95">
        <v>0</v>
      </c>
      <c r="E29" s="95">
        <v>0</v>
      </c>
      <c r="F29" s="95">
        <v>0</v>
      </c>
      <c r="G29" s="95">
        <v>0</v>
      </c>
      <c r="H29" s="95">
        <f t="shared" si="0"/>
        <v>0</v>
      </c>
      <c r="I29" s="4">
        <f t="shared" si="3"/>
        <v>308000</v>
      </c>
    </row>
    <row r="30" spans="2:9" x14ac:dyDescent="0.2">
      <c r="B30" s="15" t="s">
        <v>55</v>
      </c>
      <c r="C30" s="95">
        <v>0</v>
      </c>
      <c r="D30" s="95">
        <v>0</v>
      </c>
      <c r="E30" s="95">
        <f t="shared" si="2"/>
        <v>0</v>
      </c>
      <c r="F30" s="95">
        <v>0</v>
      </c>
      <c r="G30" s="95">
        <f t="shared" si="2"/>
        <v>0</v>
      </c>
      <c r="H30" s="95">
        <f t="shared" si="0"/>
        <v>0</v>
      </c>
      <c r="I30" s="4">
        <f t="shared" si="3"/>
        <v>0</v>
      </c>
    </row>
    <row r="31" spans="2:9" x14ac:dyDescent="0.2">
      <c r="B31" s="15" t="s">
        <v>56</v>
      </c>
      <c r="C31" s="95">
        <v>65500</v>
      </c>
      <c r="D31" s="95">
        <v>0</v>
      </c>
      <c r="E31" s="95">
        <v>0</v>
      </c>
      <c r="F31" s="95">
        <v>0</v>
      </c>
      <c r="G31" s="95">
        <v>0</v>
      </c>
      <c r="H31" s="95">
        <f t="shared" si="0"/>
        <v>0</v>
      </c>
      <c r="I31" s="4">
        <f t="shared" si="3"/>
        <v>65500</v>
      </c>
    </row>
    <row r="32" spans="2:9" x14ac:dyDescent="0.2">
      <c r="B32" s="16" t="s">
        <v>57</v>
      </c>
      <c r="C32" s="94">
        <f>SUM(C33:C41)</f>
        <v>11418506</v>
      </c>
      <c r="D32" s="94">
        <f>SUM(D33:D41)</f>
        <v>47500</v>
      </c>
      <c r="E32" s="94">
        <f>SUM(E33:E39)</f>
        <v>1744641</v>
      </c>
      <c r="F32" s="94">
        <f>SUM(F33:F41)</f>
        <v>47500</v>
      </c>
      <c r="G32" s="94">
        <f>SUM(G33:G39)</f>
        <v>1744641</v>
      </c>
      <c r="H32" s="3">
        <f>SUM(H33:H41)</f>
        <v>-1697141</v>
      </c>
      <c r="I32" s="3">
        <f>SUM(I33:I41)</f>
        <v>9721365</v>
      </c>
    </row>
    <row r="33" spans="2:9" x14ac:dyDescent="0.2">
      <c r="B33" s="15" t="s">
        <v>58</v>
      </c>
      <c r="C33" s="95">
        <v>3711502</v>
      </c>
      <c r="D33" s="95">
        <v>0</v>
      </c>
      <c r="E33" s="95">
        <v>0</v>
      </c>
      <c r="F33" s="95">
        <v>0</v>
      </c>
      <c r="G33" s="95">
        <v>0</v>
      </c>
      <c r="H33" s="95">
        <f t="shared" si="0"/>
        <v>0</v>
      </c>
      <c r="I33" s="4">
        <f t="shared" ref="I33:I41" si="4">+C33+H33</f>
        <v>3711502</v>
      </c>
    </row>
    <row r="34" spans="2:9" x14ac:dyDescent="0.2">
      <c r="B34" s="15" t="s">
        <v>59</v>
      </c>
      <c r="C34" s="95">
        <v>40000</v>
      </c>
      <c r="D34" s="95">
        <v>0</v>
      </c>
      <c r="E34" s="95">
        <v>0</v>
      </c>
      <c r="F34" s="95">
        <v>0</v>
      </c>
      <c r="G34" s="95">
        <v>0</v>
      </c>
      <c r="H34" s="95">
        <f t="shared" si="0"/>
        <v>0</v>
      </c>
      <c r="I34" s="4">
        <f t="shared" si="4"/>
        <v>40000</v>
      </c>
    </row>
    <row r="35" spans="2:9" ht="12" x14ac:dyDescent="0.2">
      <c r="B35" s="15" t="s">
        <v>60</v>
      </c>
      <c r="C35" s="95">
        <v>1190501</v>
      </c>
      <c r="D35" s="95">
        <v>0</v>
      </c>
      <c r="E35" s="92">
        <v>295654</v>
      </c>
      <c r="F35" s="95">
        <v>0</v>
      </c>
      <c r="G35" s="97">
        <v>295654</v>
      </c>
      <c r="H35" s="95">
        <f t="shared" si="0"/>
        <v>-295654</v>
      </c>
      <c r="I35" s="4">
        <f t="shared" si="4"/>
        <v>894847</v>
      </c>
    </row>
    <row r="36" spans="2:9" ht="12" x14ac:dyDescent="0.2">
      <c r="B36" s="15" t="s">
        <v>61</v>
      </c>
      <c r="C36" s="95">
        <v>186500</v>
      </c>
      <c r="D36" s="92">
        <v>20000</v>
      </c>
      <c r="E36" s="95">
        <v>0</v>
      </c>
      <c r="F36" s="97">
        <v>20000</v>
      </c>
      <c r="G36" s="96">
        <v>0</v>
      </c>
      <c r="H36" s="95">
        <f t="shared" si="0"/>
        <v>20000</v>
      </c>
      <c r="I36" s="4">
        <f t="shared" si="4"/>
        <v>206500</v>
      </c>
    </row>
    <row r="37" spans="2:9" ht="12" x14ac:dyDescent="0.2">
      <c r="B37" s="15" t="s">
        <v>62</v>
      </c>
      <c r="C37" s="95">
        <v>5114001</v>
      </c>
      <c r="D37" s="92">
        <v>27500</v>
      </c>
      <c r="E37" s="98">
        <v>1448987</v>
      </c>
      <c r="F37" s="97">
        <v>27500</v>
      </c>
      <c r="G37" s="92">
        <v>1448987</v>
      </c>
      <c r="H37" s="95">
        <f t="shared" si="0"/>
        <v>-1421487</v>
      </c>
      <c r="I37" s="4">
        <f t="shared" si="4"/>
        <v>3692514</v>
      </c>
    </row>
    <row r="38" spans="2:9" x14ac:dyDescent="0.2">
      <c r="B38" s="15" t="s">
        <v>63</v>
      </c>
      <c r="C38" s="95">
        <v>0</v>
      </c>
      <c r="D38" s="95">
        <v>0</v>
      </c>
      <c r="E38" s="95">
        <f t="shared" si="2"/>
        <v>0</v>
      </c>
      <c r="F38" s="95">
        <v>0</v>
      </c>
      <c r="G38" s="95">
        <f t="shared" si="2"/>
        <v>0</v>
      </c>
      <c r="H38" s="95">
        <f t="shared" si="0"/>
        <v>0</v>
      </c>
      <c r="I38" s="4">
        <f t="shared" si="4"/>
        <v>0</v>
      </c>
    </row>
    <row r="39" spans="2:9" x14ac:dyDescent="0.2">
      <c r="B39" s="15" t="s">
        <v>64</v>
      </c>
      <c r="C39" s="95">
        <v>17501</v>
      </c>
      <c r="D39" s="95">
        <v>0</v>
      </c>
      <c r="E39" s="95">
        <v>0</v>
      </c>
      <c r="F39" s="95">
        <v>0</v>
      </c>
      <c r="G39" s="95">
        <v>0</v>
      </c>
      <c r="H39" s="95">
        <f t="shared" si="0"/>
        <v>0</v>
      </c>
      <c r="I39" s="4">
        <f t="shared" si="4"/>
        <v>17501</v>
      </c>
    </row>
    <row r="40" spans="2:9" x14ac:dyDescent="0.2">
      <c r="B40" s="15" t="s">
        <v>65</v>
      </c>
      <c r="C40" s="95">
        <v>131001</v>
      </c>
      <c r="D40" s="95">
        <v>0</v>
      </c>
      <c r="E40" s="95">
        <v>0</v>
      </c>
      <c r="F40" s="95">
        <v>0</v>
      </c>
      <c r="G40" s="95">
        <v>0</v>
      </c>
      <c r="H40" s="95">
        <f t="shared" si="0"/>
        <v>0</v>
      </c>
      <c r="I40" s="4">
        <f t="shared" si="4"/>
        <v>131001</v>
      </c>
    </row>
    <row r="41" spans="2:9" x14ac:dyDescent="0.2">
      <c r="B41" s="15" t="s">
        <v>66</v>
      </c>
      <c r="C41" s="95">
        <v>1027500</v>
      </c>
      <c r="D41" s="95">
        <v>0</v>
      </c>
      <c r="E41" s="95">
        <v>0</v>
      </c>
      <c r="F41" s="95">
        <v>0</v>
      </c>
      <c r="G41" s="95">
        <v>0</v>
      </c>
      <c r="H41" s="95">
        <f t="shared" si="0"/>
        <v>0</v>
      </c>
      <c r="I41" s="4">
        <f t="shared" si="4"/>
        <v>1027500</v>
      </c>
    </row>
    <row r="42" spans="2:9" x14ac:dyDescent="0.2">
      <c r="B42" s="16" t="s">
        <v>67</v>
      </c>
      <c r="C42" s="94">
        <f>SUM(C43:C51)</f>
        <v>0</v>
      </c>
      <c r="D42" s="94">
        <f>SUM(D43:D51)</f>
        <v>0</v>
      </c>
      <c r="E42" s="94">
        <f t="shared" si="2"/>
        <v>0</v>
      </c>
      <c r="F42" s="94">
        <f>SUM(F43:F51)</f>
        <v>0</v>
      </c>
      <c r="G42" s="94">
        <f t="shared" si="2"/>
        <v>0</v>
      </c>
      <c r="H42" s="3">
        <v>0</v>
      </c>
      <c r="I42" s="3">
        <v>0</v>
      </c>
    </row>
    <row r="43" spans="2:9" x14ac:dyDescent="0.2">
      <c r="B43" s="15" t="s">
        <v>68</v>
      </c>
      <c r="C43" s="95">
        <v>0</v>
      </c>
      <c r="D43" s="95">
        <v>0</v>
      </c>
      <c r="E43" s="95">
        <f t="shared" si="2"/>
        <v>0</v>
      </c>
      <c r="F43" s="95">
        <v>0</v>
      </c>
      <c r="G43" s="95">
        <f t="shared" si="2"/>
        <v>0</v>
      </c>
      <c r="H43" s="95">
        <f t="shared" si="0"/>
        <v>0</v>
      </c>
      <c r="I43" s="4">
        <f t="shared" ref="I43:I51" si="5">+C43+H43</f>
        <v>0</v>
      </c>
    </row>
    <row r="44" spans="2:9" x14ac:dyDescent="0.2">
      <c r="B44" s="15" t="s">
        <v>69</v>
      </c>
      <c r="C44" s="95">
        <v>0</v>
      </c>
      <c r="D44" s="95">
        <v>0</v>
      </c>
      <c r="E44" s="95">
        <f t="shared" si="2"/>
        <v>0</v>
      </c>
      <c r="F44" s="95">
        <v>0</v>
      </c>
      <c r="G44" s="95">
        <f t="shared" si="2"/>
        <v>0</v>
      </c>
      <c r="H44" s="95">
        <f t="shared" si="0"/>
        <v>0</v>
      </c>
      <c r="I44" s="4">
        <f t="shared" si="5"/>
        <v>0</v>
      </c>
    </row>
    <row r="45" spans="2:9" x14ac:dyDescent="0.2">
      <c r="B45" s="15" t="s">
        <v>70</v>
      </c>
      <c r="C45" s="95">
        <v>0</v>
      </c>
      <c r="D45" s="95">
        <v>0</v>
      </c>
      <c r="E45" s="95">
        <f t="shared" si="2"/>
        <v>0</v>
      </c>
      <c r="F45" s="95">
        <v>0</v>
      </c>
      <c r="G45" s="95">
        <f t="shared" si="2"/>
        <v>0</v>
      </c>
      <c r="H45" s="95">
        <f t="shared" si="0"/>
        <v>0</v>
      </c>
      <c r="I45" s="4">
        <f t="shared" si="5"/>
        <v>0</v>
      </c>
    </row>
    <row r="46" spans="2:9" x14ac:dyDescent="0.2">
      <c r="B46" s="15" t="s">
        <v>71</v>
      </c>
      <c r="C46" s="95">
        <v>0</v>
      </c>
      <c r="D46" s="95">
        <v>0</v>
      </c>
      <c r="E46" s="95">
        <f t="shared" si="2"/>
        <v>0</v>
      </c>
      <c r="F46" s="95">
        <v>0</v>
      </c>
      <c r="G46" s="95">
        <f t="shared" si="2"/>
        <v>0</v>
      </c>
      <c r="H46" s="95">
        <f t="shared" si="0"/>
        <v>0</v>
      </c>
      <c r="I46" s="4">
        <f t="shared" si="5"/>
        <v>0</v>
      </c>
    </row>
    <row r="47" spans="2:9" x14ac:dyDescent="0.2">
      <c r="B47" s="15" t="s">
        <v>72</v>
      </c>
      <c r="C47" s="95">
        <v>0</v>
      </c>
      <c r="D47" s="95">
        <v>0</v>
      </c>
      <c r="E47" s="95">
        <f t="shared" si="2"/>
        <v>0</v>
      </c>
      <c r="F47" s="95">
        <v>0</v>
      </c>
      <c r="G47" s="95">
        <f t="shared" si="2"/>
        <v>0</v>
      </c>
      <c r="H47" s="95">
        <f t="shared" si="0"/>
        <v>0</v>
      </c>
      <c r="I47" s="4">
        <f t="shared" si="5"/>
        <v>0</v>
      </c>
    </row>
    <row r="48" spans="2:9" x14ac:dyDescent="0.2">
      <c r="B48" s="15" t="s">
        <v>73</v>
      </c>
      <c r="C48" s="95">
        <v>0</v>
      </c>
      <c r="D48" s="95">
        <v>0</v>
      </c>
      <c r="E48" s="95">
        <f t="shared" si="2"/>
        <v>0</v>
      </c>
      <c r="F48" s="95">
        <v>0</v>
      </c>
      <c r="G48" s="95">
        <f t="shared" si="2"/>
        <v>0</v>
      </c>
      <c r="H48" s="95">
        <f t="shared" si="0"/>
        <v>0</v>
      </c>
      <c r="I48" s="4">
        <f t="shared" si="5"/>
        <v>0</v>
      </c>
    </row>
    <row r="49" spans="2:9" x14ac:dyDescent="0.2">
      <c r="B49" s="15" t="s">
        <v>74</v>
      </c>
      <c r="C49" s="95">
        <v>0</v>
      </c>
      <c r="D49" s="95">
        <v>0</v>
      </c>
      <c r="E49" s="95">
        <f t="shared" si="2"/>
        <v>0</v>
      </c>
      <c r="F49" s="95">
        <v>0</v>
      </c>
      <c r="G49" s="95">
        <f t="shared" si="2"/>
        <v>0</v>
      </c>
      <c r="H49" s="95">
        <f t="shared" si="0"/>
        <v>0</v>
      </c>
      <c r="I49" s="4">
        <f t="shared" si="5"/>
        <v>0</v>
      </c>
    </row>
    <row r="50" spans="2:9" x14ac:dyDescent="0.2">
      <c r="B50" s="15" t="s">
        <v>75</v>
      </c>
      <c r="C50" s="95">
        <v>0</v>
      </c>
      <c r="D50" s="95">
        <v>0</v>
      </c>
      <c r="E50" s="95">
        <f t="shared" si="2"/>
        <v>0</v>
      </c>
      <c r="F50" s="95">
        <v>0</v>
      </c>
      <c r="G50" s="95">
        <f t="shared" si="2"/>
        <v>0</v>
      </c>
      <c r="H50" s="95">
        <f t="shared" si="0"/>
        <v>0</v>
      </c>
      <c r="I50" s="4">
        <f t="shared" si="5"/>
        <v>0</v>
      </c>
    </row>
    <row r="51" spans="2:9" x14ac:dyDescent="0.2">
      <c r="B51" s="15" t="s">
        <v>76</v>
      </c>
      <c r="C51" s="95">
        <v>0</v>
      </c>
      <c r="D51" s="95">
        <v>0</v>
      </c>
      <c r="E51" s="95">
        <f t="shared" si="2"/>
        <v>0</v>
      </c>
      <c r="F51" s="95">
        <v>0</v>
      </c>
      <c r="G51" s="95">
        <f t="shared" si="2"/>
        <v>0</v>
      </c>
      <c r="H51" s="95">
        <f t="shared" si="0"/>
        <v>0</v>
      </c>
      <c r="I51" s="4">
        <f t="shared" si="5"/>
        <v>0</v>
      </c>
    </row>
    <row r="52" spans="2:9" x14ac:dyDescent="0.2">
      <c r="B52" s="16" t="s">
        <v>77</v>
      </c>
      <c r="C52" s="94">
        <f>SUM(C53:C61)</f>
        <v>492500</v>
      </c>
      <c r="D52" s="94">
        <f>SUM(D53:D61)</f>
        <v>0</v>
      </c>
      <c r="E52" s="94">
        <f>SUM(E53:E59)</f>
        <v>27500</v>
      </c>
      <c r="F52" s="94">
        <f>SUM(F53:F61)</f>
        <v>0</v>
      </c>
      <c r="G52" s="94">
        <f>SUM(G53:G59)</f>
        <v>27500</v>
      </c>
      <c r="H52" s="3">
        <f>SUM(H53:H61)</f>
        <v>-27500</v>
      </c>
      <c r="I52" s="3">
        <f>SUM(I53:I61)</f>
        <v>465000</v>
      </c>
    </row>
    <row r="53" spans="2:9" x14ac:dyDescent="0.2">
      <c r="B53" s="15" t="s">
        <v>78</v>
      </c>
      <c r="C53" s="95">
        <v>100000</v>
      </c>
      <c r="D53" s="95">
        <v>0</v>
      </c>
      <c r="E53" s="95">
        <v>0</v>
      </c>
      <c r="F53" s="95">
        <v>0</v>
      </c>
      <c r="G53" s="95">
        <v>0</v>
      </c>
      <c r="H53" s="95">
        <f t="shared" si="0"/>
        <v>0</v>
      </c>
      <c r="I53" s="4">
        <f t="shared" ref="I53:I61" si="6">+C53+H53</f>
        <v>100000</v>
      </c>
    </row>
    <row r="54" spans="2:9" x14ac:dyDescent="0.2">
      <c r="B54" s="15" t="s">
        <v>79</v>
      </c>
      <c r="C54" s="95">
        <v>0</v>
      </c>
      <c r="D54" s="95">
        <v>0</v>
      </c>
      <c r="E54" s="95">
        <f t="shared" si="2"/>
        <v>0</v>
      </c>
      <c r="F54" s="95">
        <v>0</v>
      </c>
      <c r="G54" s="95">
        <f t="shared" si="2"/>
        <v>0</v>
      </c>
      <c r="H54" s="95">
        <f t="shared" si="0"/>
        <v>0</v>
      </c>
      <c r="I54" s="4">
        <f t="shared" si="6"/>
        <v>0</v>
      </c>
    </row>
    <row r="55" spans="2:9" x14ac:dyDescent="0.2">
      <c r="B55" s="15" t="s">
        <v>80</v>
      </c>
      <c r="C55" s="95">
        <v>0</v>
      </c>
      <c r="D55" s="95">
        <v>0</v>
      </c>
      <c r="E55" s="95">
        <f t="shared" si="2"/>
        <v>0</v>
      </c>
      <c r="F55" s="95">
        <v>0</v>
      </c>
      <c r="G55" s="95">
        <f t="shared" si="2"/>
        <v>0</v>
      </c>
      <c r="H55" s="95">
        <f t="shared" si="0"/>
        <v>0</v>
      </c>
      <c r="I55" s="4">
        <f t="shared" si="6"/>
        <v>0</v>
      </c>
    </row>
    <row r="56" spans="2:9" x14ac:dyDescent="0.2">
      <c r="B56" s="15" t="s">
        <v>81</v>
      </c>
      <c r="C56" s="95">
        <v>0</v>
      </c>
      <c r="D56" s="95">
        <v>0</v>
      </c>
      <c r="E56" s="95">
        <f t="shared" si="2"/>
        <v>0</v>
      </c>
      <c r="F56" s="95">
        <v>0</v>
      </c>
      <c r="G56" s="95">
        <f t="shared" si="2"/>
        <v>0</v>
      </c>
      <c r="H56" s="95">
        <f t="shared" si="0"/>
        <v>0</v>
      </c>
      <c r="I56" s="4">
        <f t="shared" si="6"/>
        <v>0</v>
      </c>
    </row>
    <row r="57" spans="2:9" x14ac:dyDescent="0.2">
      <c r="B57" s="15" t="s">
        <v>82</v>
      </c>
      <c r="C57" s="95">
        <v>0</v>
      </c>
      <c r="D57" s="95">
        <v>0</v>
      </c>
      <c r="E57" s="95">
        <f t="shared" si="2"/>
        <v>0</v>
      </c>
      <c r="F57" s="95">
        <v>0</v>
      </c>
      <c r="G57" s="95">
        <f t="shared" si="2"/>
        <v>0</v>
      </c>
      <c r="H57" s="95">
        <f t="shared" si="0"/>
        <v>0</v>
      </c>
      <c r="I57" s="4">
        <f t="shared" si="6"/>
        <v>0</v>
      </c>
    </row>
    <row r="58" spans="2:9" ht="12" x14ac:dyDescent="0.2">
      <c r="B58" s="15" t="s">
        <v>83</v>
      </c>
      <c r="C58" s="95">
        <v>392500</v>
      </c>
      <c r="D58" s="95">
        <v>0</v>
      </c>
      <c r="E58" s="95">
        <v>27500</v>
      </c>
      <c r="F58" s="92">
        <v>0</v>
      </c>
      <c r="G58" s="96">
        <v>27500</v>
      </c>
      <c r="H58" s="95">
        <f t="shared" si="0"/>
        <v>-27500</v>
      </c>
      <c r="I58" s="4">
        <f t="shared" si="6"/>
        <v>365000</v>
      </c>
    </row>
    <row r="59" spans="2:9" x14ac:dyDescent="0.2">
      <c r="B59" s="15" t="s">
        <v>84</v>
      </c>
      <c r="C59" s="95">
        <v>0</v>
      </c>
      <c r="D59" s="95">
        <v>0</v>
      </c>
      <c r="E59" s="95">
        <f t="shared" si="2"/>
        <v>0</v>
      </c>
      <c r="F59" s="95">
        <v>0</v>
      </c>
      <c r="G59" s="95">
        <f t="shared" si="2"/>
        <v>0</v>
      </c>
      <c r="H59" s="95">
        <f t="shared" si="0"/>
        <v>0</v>
      </c>
      <c r="I59" s="4">
        <f t="shared" si="6"/>
        <v>0</v>
      </c>
    </row>
    <row r="60" spans="2:9" x14ac:dyDescent="0.2">
      <c r="B60" s="15" t="s">
        <v>85</v>
      </c>
      <c r="C60" s="95">
        <v>0</v>
      </c>
      <c r="D60" s="95">
        <v>0</v>
      </c>
      <c r="E60" s="95">
        <f t="shared" si="2"/>
        <v>0</v>
      </c>
      <c r="F60" s="95">
        <v>0</v>
      </c>
      <c r="G60" s="95">
        <f t="shared" si="2"/>
        <v>0</v>
      </c>
      <c r="H60" s="95">
        <f t="shared" si="0"/>
        <v>0</v>
      </c>
      <c r="I60" s="4">
        <f t="shared" si="6"/>
        <v>0</v>
      </c>
    </row>
    <row r="61" spans="2:9" x14ac:dyDescent="0.2">
      <c r="B61" s="15" t="s">
        <v>86</v>
      </c>
      <c r="C61" s="95">
        <v>0</v>
      </c>
      <c r="D61" s="95">
        <v>0</v>
      </c>
      <c r="E61" s="95">
        <f t="shared" si="2"/>
        <v>0</v>
      </c>
      <c r="F61" s="95">
        <v>0</v>
      </c>
      <c r="G61" s="95">
        <f t="shared" si="2"/>
        <v>0</v>
      </c>
      <c r="H61" s="95">
        <f t="shared" si="0"/>
        <v>0</v>
      </c>
      <c r="I61" s="4">
        <f t="shared" si="6"/>
        <v>0</v>
      </c>
    </row>
    <row r="62" spans="2:9" x14ac:dyDescent="0.2">
      <c r="B62" s="16" t="s">
        <v>87</v>
      </c>
      <c r="C62" s="94">
        <f>SUM(C63:C65)</f>
        <v>5363041</v>
      </c>
      <c r="D62" s="94">
        <f>SUM(D63:D65)</f>
        <v>0</v>
      </c>
      <c r="E62" s="94">
        <f>SUM(E63:E69)</f>
        <v>0</v>
      </c>
      <c r="F62" s="94">
        <f>SUM(F63:F65)</f>
        <v>0</v>
      </c>
      <c r="G62" s="94">
        <f>SUM(G63:G69)</f>
        <v>0</v>
      </c>
      <c r="H62" s="3">
        <v>0</v>
      </c>
      <c r="I62" s="3">
        <f>SUM(I63:I65)</f>
        <v>5363041</v>
      </c>
    </row>
    <row r="63" spans="2:9" x14ac:dyDescent="0.2">
      <c r="B63" s="15" t="s">
        <v>88</v>
      </c>
      <c r="C63" s="95">
        <v>5363041</v>
      </c>
      <c r="D63" s="95">
        <v>0</v>
      </c>
      <c r="E63" s="95">
        <v>0</v>
      </c>
      <c r="F63" s="95">
        <v>0</v>
      </c>
      <c r="G63" s="95">
        <v>0</v>
      </c>
      <c r="H63" s="95">
        <f t="shared" si="0"/>
        <v>0</v>
      </c>
      <c r="I63" s="4">
        <f t="shared" ref="I63:I65" si="7">+C63+H63</f>
        <v>5363041</v>
      </c>
    </row>
    <row r="64" spans="2:9" x14ac:dyDescent="0.2">
      <c r="B64" s="15" t="s">
        <v>89</v>
      </c>
      <c r="C64" s="4">
        <v>0</v>
      </c>
      <c r="D64" s="95">
        <v>0</v>
      </c>
      <c r="E64" s="95">
        <f t="shared" si="2"/>
        <v>0</v>
      </c>
      <c r="F64" s="95">
        <v>0</v>
      </c>
      <c r="G64" s="95">
        <f t="shared" si="2"/>
        <v>0</v>
      </c>
      <c r="H64" s="95">
        <f t="shared" si="0"/>
        <v>0</v>
      </c>
      <c r="I64" s="4">
        <f t="shared" si="7"/>
        <v>0</v>
      </c>
    </row>
    <row r="65" spans="2:9" x14ac:dyDescent="0.2">
      <c r="B65" s="15" t="s">
        <v>90</v>
      </c>
      <c r="C65" s="4">
        <v>0</v>
      </c>
      <c r="D65" s="95">
        <v>0</v>
      </c>
      <c r="E65" s="95">
        <f t="shared" si="2"/>
        <v>0</v>
      </c>
      <c r="F65" s="95">
        <v>0</v>
      </c>
      <c r="G65" s="95">
        <f t="shared" si="2"/>
        <v>0</v>
      </c>
      <c r="H65" s="95">
        <f t="shared" si="0"/>
        <v>0</v>
      </c>
      <c r="I65" s="4">
        <f t="shared" si="7"/>
        <v>0</v>
      </c>
    </row>
    <row r="66" spans="2:9" x14ac:dyDescent="0.2">
      <c r="B66" s="16" t="s">
        <v>91</v>
      </c>
      <c r="C66" s="94">
        <f>SUM(C67:C73)</f>
        <v>0</v>
      </c>
      <c r="D66" s="94">
        <f>SUM(D67:D73)</f>
        <v>0</v>
      </c>
      <c r="E66" s="94">
        <f t="shared" si="2"/>
        <v>0</v>
      </c>
      <c r="F66" s="94">
        <f>SUM(F67:F73)</f>
        <v>0</v>
      </c>
      <c r="G66" s="94">
        <f t="shared" si="2"/>
        <v>0</v>
      </c>
      <c r="H66" s="3">
        <v>0</v>
      </c>
      <c r="I66" s="3">
        <v>0</v>
      </c>
    </row>
    <row r="67" spans="2:9" x14ac:dyDescent="0.2">
      <c r="B67" s="15" t="s">
        <v>92</v>
      </c>
      <c r="C67" s="95">
        <v>0</v>
      </c>
      <c r="D67" s="95">
        <v>0</v>
      </c>
      <c r="E67" s="95">
        <f t="shared" si="2"/>
        <v>0</v>
      </c>
      <c r="F67" s="95">
        <v>0</v>
      </c>
      <c r="G67" s="95">
        <f t="shared" si="2"/>
        <v>0</v>
      </c>
      <c r="H67" s="4">
        <v>0</v>
      </c>
      <c r="I67" s="4">
        <f t="shared" ref="I67:I73" si="8">+C67+H67</f>
        <v>0</v>
      </c>
    </row>
    <row r="68" spans="2:9" x14ac:dyDescent="0.2">
      <c r="B68" s="15" t="s">
        <v>93</v>
      </c>
      <c r="C68" s="95">
        <v>0</v>
      </c>
      <c r="D68" s="95">
        <v>0</v>
      </c>
      <c r="E68" s="95">
        <f t="shared" si="2"/>
        <v>0</v>
      </c>
      <c r="F68" s="95">
        <v>0</v>
      </c>
      <c r="G68" s="95">
        <f t="shared" si="2"/>
        <v>0</v>
      </c>
      <c r="H68" s="4">
        <v>0</v>
      </c>
      <c r="I68" s="4">
        <f t="shared" si="8"/>
        <v>0</v>
      </c>
    </row>
    <row r="69" spans="2:9" x14ac:dyDescent="0.2">
      <c r="B69" s="15" t="s">
        <v>94</v>
      </c>
      <c r="C69" s="95">
        <v>0</v>
      </c>
      <c r="D69" s="95">
        <v>0</v>
      </c>
      <c r="E69" s="95">
        <f t="shared" si="2"/>
        <v>0</v>
      </c>
      <c r="F69" s="95">
        <v>0</v>
      </c>
      <c r="G69" s="95">
        <f t="shared" si="2"/>
        <v>0</v>
      </c>
      <c r="H69" s="4">
        <v>0</v>
      </c>
      <c r="I69" s="4">
        <f t="shared" si="8"/>
        <v>0</v>
      </c>
    </row>
    <row r="70" spans="2:9" x14ac:dyDescent="0.2">
      <c r="B70" s="15" t="s">
        <v>95</v>
      </c>
      <c r="C70" s="95">
        <v>0</v>
      </c>
      <c r="D70" s="95">
        <v>0</v>
      </c>
      <c r="E70" s="95">
        <f t="shared" si="2"/>
        <v>0</v>
      </c>
      <c r="F70" s="95">
        <v>0</v>
      </c>
      <c r="G70" s="95">
        <f t="shared" si="2"/>
        <v>0</v>
      </c>
      <c r="H70" s="4">
        <v>0</v>
      </c>
      <c r="I70" s="4">
        <f t="shared" si="8"/>
        <v>0</v>
      </c>
    </row>
    <row r="71" spans="2:9" x14ac:dyDescent="0.2">
      <c r="B71" s="15" t="s">
        <v>96</v>
      </c>
      <c r="C71" s="95">
        <v>0</v>
      </c>
      <c r="D71" s="95">
        <v>0</v>
      </c>
      <c r="E71" s="95">
        <f t="shared" si="2"/>
        <v>0</v>
      </c>
      <c r="F71" s="95">
        <v>0</v>
      </c>
      <c r="G71" s="95">
        <f t="shared" si="2"/>
        <v>0</v>
      </c>
      <c r="H71" s="4">
        <v>0</v>
      </c>
      <c r="I71" s="4">
        <f t="shared" si="8"/>
        <v>0</v>
      </c>
    </row>
    <row r="72" spans="2:9" x14ac:dyDescent="0.2">
      <c r="B72" s="15" t="s">
        <v>97</v>
      </c>
      <c r="C72" s="95">
        <v>0</v>
      </c>
      <c r="D72" s="95">
        <v>0</v>
      </c>
      <c r="E72" s="95">
        <f t="shared" si="2"/>
        <v>0</v>
      </c>
      <c r="F72" s="95">
        <v>0</v>
      </c>
      <c r="G72" s="95">
        <f t="shared" si="2"/>
        <v>0</v>
      </c>
      <c r="H72" s="4">
        <v>0</v>
      </c>
      <c r="I72" s="4">
        <f t="shared" si="8"/>
        <v>0</v>
      </c>
    </row>
    <row r="73" spans="2:9" x14ac:dyDescent="0.2">
      <c r="B73" s="15" t="s">
        <v>98</v>
      </c>
      <c r="C73" s="95">
        <v>0</v>
      </c>
      <c r="D73" s="95">
        <v>0</v>
      </c>
      <c r="E73" s="95">
        <f t="shared" si="2"/>
        <v>0</v>
      </c>
      <c r="F73" s="95">
        <v>0</v>
      </c>
      <c r="G73" s="95">
        <f t="shared" si="2"/>
        <v>0</v>
      </c>
      <c r="H73" s="4">
        <v>0</v>
      </c>
      <c r="I73" s="4">
        <f t="shared" si="8"/>
        <v>0</v>
      </c>
    </row>
    <row r="74" spans="2:9" x14ac:dyDescent="0.2">
      <c r="B74" s="16" t="s">
        <v>99</v>
      </c>
      <c r="C74" s="94">
        <f>SUM(C75:C77)</f>
        <v>0</v>
      </c>
      <c r="D74" s="94">
        <f>SUM(D75:D77)</f>
        <v>0</v>
      </c>
      <c r="E74" s="94">
        <f t="shared" si="2"/>
        <v>0</v>
      </c>
      <c r="F74" s="94">
        <f>SUM(F75:F77)</f>
        <v>0</v>
      </c>
      <c r="G74" s="94">
        <f t="shared" si="2"/>
        <v>0</v>
      </c>
      <c r="H74" s="3">
        <v>0</v>
      </c>
      <c r="I74" s="3">
        <v>0</v>
      </c>
    </row>
    <row r="75" spans="2:9" x14ac:dyDescent="0.2">
      <c r="B75" s="15" t="s">
        <v>100</v>
      </c>
      <c r="C75" s="95">
        <v>0</v>
      </c>
      <c r="D75" s="95">
        <v>0</v>
      </c>
      <c r="E75" s="95">
        <f t="shared" si="2"/>
        <v>0</v>
      </c>
      <c r="F75" s="95">
        <v>0</v>
      </c>
      <c r="G75" s="95">
        <f t="shared" si="2"/>
        <v>0</v>
      </c>
      <c r="H75" s="4">
        <v>0</v>
      </c>
      <c r="I75" s="4">
        <f t="shared" ref="I75:I77" si="9">+C75+H75</f>
        <v>0</v>
      </c>
    </row>
    <row r="76" spans="2:9" x14ac:dyDescent="0.2">
      <c r="B76" s="15" t="s">
        <v>101</v>
      </c>
      <c r="C76" s="95">
        <v>0</v>
      </c>
      <c r="D76" s="95">
        <v>0</v>
      </c>
      <c r="E76" s="95">
        <f t="shared" si="2"/>
        <v>0</v>
      </c>
      <c r="F76" s="95">
        <v>0</v>
      </c>
      <c r="G76" s="95">
        <f t="shared" si="2"/>
        <v>0</v>
      </c>
      <c r="H76" s="4">
        <v>0</v>
      </c>
      <c r="I76" s="4">
        <f t="shared" si="9"/>
        <v>0</v>
      </c>
    </row>
    <row r="77" spans="2:9" x14ac:dyDescent="0.2">
      <c r="B77" s="15" t="s">
        <v>102</v>
      </c>
      <c r="C77" s="95">
        <v>0</v>
      </c>
      <c r="D77" s="95">
        <v>0</v>
      </c>
      <c r="E77" s="95">
        <f t="shared" si="2"/>
        <v>0</v>
      </c>
      <c r="F77" s="95">
        <v>0</v>
      </c>
      <c r="G77" s="95">
        <f t="shared" si="2"/>
        <v>0</v>
      </c>
      <c r="H77" s="4">
        <v>0</v>
      </c>
      <c r="I77" s="4">
        <f t="shared" si="9"/>
        <v>0</v>
      </c>
    </row>
    <row r="78" spans="2:9" x14ac:dyDescent="0.2">
      <c r="B78" s="16" t="s">
        <v>103</v>
      </c>
      <c r="C78" s="94">
        <f>SUM(C79:C85)</f>
        <v>0</v>
      </c>
      <c r="D78" s="94">
        <f>SUM(D79:D85)</f>
        <v>0</v>
      </c>
      <c r="E78" s="94">
        <f t="shared" si="2"/>
        <v>0</v>
      </c>
      <c r="F78" s="94">
        <f>SUM(F79:F85)</f>
        <v>0</v>
      </c>
      <c r="G78" s="94">
        <f t="shared" si="2"/>
        <v>0</v>
      </c>
      <c r="H78" s="3">
        <v>0</v>
      </c>
      <c r="I78" s="3">
        <v>0</v>
      </c>
    </row>
    <row r="79" spans="2:9" x14ac:dyDescent="0.2">
      <c r="B79" s="15" t="s">
        <v>104</v>
      </c>
      <c r="C79" s="95">
        <v>0</v>
      </c>
      <c r="D79" s="95">
        <v>0</v>
      </c>
      <c r="E79" s="95">
        <f t="shared" ref="E79:G85" si="10">C79+D79</f>
        <v>0</v>
      </c>
      <c r="F79" s="95">
        <v>0</v>
      </c>
      <c r="G79" s="95">
        <f t="shared" si="10"/>
        <v>0</v>
      </c>
      <c r="H79" s="4">
        <v>0</v>
      </c>
      <c r="I79" s="4">
        <v>0</v>
      </c>
    </row>
    <row r="80" spans="2:9" x14ac:dyDescent="0.2">
      <c r="B80" s="15" t="s">
        <v>105</v>
      </c>
      <c r="C80" s="95">
        <v>0</v>
      </c>
      <c r="D80" s="95">
        <v>0</v>
      </c>
      <c r="E80" s="95">
        <f t="shared" si="10"/>
        <v>0</v>
      </c>
      <c r="F80" s="95">
        <v>0</v>
      </c>
      <c r="G80" s="95">
        <f t="shared" si="10"/>
        <v>0</v>
      </c>
      <c r="H80" s="4">
        <v>0</v>
      </c>
      <c r="I80" s="4">
        <v>0</v>
      </c>
    </row>
    <row r="81" spans="2:9" x14ac:dyDescent="0.2">
      <c r="B81" s="15" t="s">
        <v>106</v>
      </c>
      <c r="C81" s="95">
        <v>0</v>
      </c>
      <c r="D81" s="95">
        <v>0</v>
      </c>
      <c r="E81" s="95">
        <f t="shared" si="10"/>
        <v>0</v>
      </c>
      <c r="F81" s="95">
        <v>0</v>
      </c>
      <c r="G81" s="95">
        <f t="shared" si="10"/>
        <v>0</v>
      </c>
      <c r="H81" s="4">
        <v>0</v>
      </c>
      <c r="I81" s="4">
        <v>0</v>
      </c>
    </row>
    <row r="82" spans="2:9" x14ac:dyDescent="0.2">
      <c r="B82" s="15" t="s">
        <v>107</v>
      </c>
      <c r="C82" s="95">
        <v>0</v>
      </c>
      <c r="D82" s="95">
        <v>0</v>
      </c>
      <c r="E82" s="95">
        <f t="shared" si="10"/>
        <v>0</v>
      </c>
      <c r="F82" s="95">
        <v>0</v>
      </c>
      <c r="G82" s="95">
        <f t="shared" si="10"/>
        <v>0</v>
      </c>
      <c r="H82" s="4">
        <v>0</v>
      </c>
      <c r="I82" s="4">
        <v>0</v>
      </c>
    </row>
    <row r="83" spans="2:9" x14ac:dyDescent="0.2">
      <c r="B83" s="15" t="s">
        <v>108</v>
      </c>
      <c r="C83" s="95">
        <v>0</v>
      </c>
      <c r="D83" s="95">
        <v>0</v>
      </c>
      <c r="E83" s="95">
        <f t="shared" si="10"/>
        <v>0</v>
      </c>
      <c r="F83" s="95">
        <v>0</v>
      </c>
      <c r="G83" s="95">
        <v>0</v>
      </c>
      <c r="H83" s="4">
        <v>0</v>
      </c>
      <c r="I83" s="4">
        <v>0</v>
      </c>
    </row>
    <row r="84" spans="2:9" x14ac:dyDescent="0.2">
      <c r="B84" s="15" t="s">
        <v>109</v>
      </c>
      <c r="C84" s="95">
        <v>0</v>
      </c>
      <c r="D84" s="95">
        <v>0</v>
      </c>
      <c r="E84" s="95">
        <f t="shared" si="10"/>
        <v>0</v>
      </c>
      <c r="F84" s="95">
        <v>0</v>
      </c>
      <c r="G84" s="95">
        <v>0</v>
      </c>
      <c r="H84" s="4">
        <v>0</v>
      </c>
      <c r="I84" s="4">
        <v>0</v>
      </c>
    </row>
    <row r="85" spans="2:9" x14ac:dyDescent="0.2">
      <c r="B85" s="15" t="s">
        <v>110</v>
      </c>
      <c r="C85" s="95">
        <v>0</v>
      </c>
      <c r="D85" s="95">
        <v>0</v>
      </c>
      <c r="E85" s="95">
        <f t="shared" si="10"/>
        <v>0</v>
      </c>
      <c r="F85" s="95">
        <v>0</v>
      </c>
      <c r="G85" s="95">
        <v>0</v>
      </c>
      <c r="H85" s="4">
        <v>0</v>
      </c>
      <c r="I85" s="4">
        <v>0</v>
      </c>
    </row>
    <row r="86" spans="2:9" x14ac:dyDescent="0.2">
      <c r="B86" s="70"/>
      <c r="C86" s="71"/>
      <c r="D86" s="71"/>
      <c r="E86" s="71"/>
      <c r="F86" s="71"/>
      <c r="G86" s="71"/>
      <c r="H86" s="4"/>
      <c r="I86" s="4"/>
    </row>
    <row r="87" spans="2:9" x14ac:dyDescent="0.2">
      <c r="B87" s="13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6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5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5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5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5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5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5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5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6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5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5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5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5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7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5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5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5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5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6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5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5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5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5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5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5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5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5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5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6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5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5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5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5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5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5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5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5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5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6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5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5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5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5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5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5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5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5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5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6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5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5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5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6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5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5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5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5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5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5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5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6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5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5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5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6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5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5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5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7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5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5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5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0"/>
      <c r="C160" s="5"/>
      <c r="D160" s="5"/>
      <c r="E160" s="5"/>
      <c r="F160" s="5"/>
      <c r="G160" s="5"/>
      <c r="H160" s="5"/>
      <c r="I160" s="5"/>
    </row>
    <row r="161" spans="2:9" x14ac:dyDescent="0.2">
      <c r="B161" s="14" t="s">
        <v>112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1"/>
      <c r="C162" s="7"/>
      <c r="D162" s="7"/>
      <c r="E162" s="7"/>
      <c r="F162" s="7"/>
      <c r="G162" s="7"/>
      <c r="H162" s="7"/>
      <c r="I162" s="7"/>
    </row>
  </sheetData>
  <protectedRanges>
    <protectedRange sqref="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Municipal de Agua Potable y Alcantarillado de Jaral del Progreso</v>
      </c>
      <c r="C1" s="74"/>
      <c r="D1" s="74"/>
      <c r="E1" s="39" t="s">
        <v>0</v>
      </c>
      <c r="F1" s="40">
        <f>'Notas de Disciplina Financiera'!D1</f>
        <v>2025</v>
      </c>
    </row>
    <row r="2" spans="1:6" x14ac:dyDescent="0.2">
      <c r="B2" s="74" t="s">
        <v>1</v>
      </c>
      <c r="C2" s="74"/>
      <c r="D2" s="74"/>
      <c r="E2" s="39" t="s">
        <v>2</v>
      </c>
      <c r="F2" s="40" t="str">
        <f>'Notas de Disciplina Financiera'!D2</f>
        <v>Trimestral</v>
      </c>
    </row>
    <row r="3" spans="1:6" x14ac:dyDescent="0.2">
      <c r="B3" s="74" t="str">
        <f>'Notas de Disciplina Financiera'!A3</f>
        <v>Correspondiente del 31 de Diciembre de 2024 al 30 de Septiembre de 2025</v>
      </c>
      <c r="C3" s="74"/>
      <c r="D3" s="74"/>
      <c r="E3" s="39" t="s">
        <v>4</v>
      </c>
      <c r="F3" s="40">
        <f>'Notas de Disciplina Financiera'!D3</f>
        <v>2</v>
      </c>
    </row>
    <row r="5" spans="1:6" ht="12" thickBot="1" x14ac:dyDescent="0.25">
      <c r="C5" s="42" t="s">
        <v>113</v>
      </c>
    </row>
    <row r="6" spans="1:6" x14ac:dyDescent="0.2">
      <c r="B6" s="83" t="str">
        <f>B1</f>
        <v>Sistema Municipal de Agua Potable y Alcantarillado de Jaral del Progreso</v>
      </c>
      <c r="C6" s="84"/>
      <c r="D6" s="84"/>
      <c r="E6" s="84"/>
      <c r="F6" s="85"/>
    </row>
    <row r="7" spans="1:6" x14ac:dyDescent="0.2">
      <c r="B7" s="86" t="s">
        <v>114</v>
      </c>
      <c r="C7" s="87"/>
      <c r="D7" s="87"/>
      <c r="E7" s="87"/>
      <c r="F7" s="88"/>
    </row>
    <row r="8" spans="1:6" x14ac:dyDescent="0.2">
      <c r="B8" s="89" t="s">
        <v>115</v>
      </c>
      <c r="C8" s="90"/>
      <c r="D8" s="90"/>
      <c r="E8" s="90"/>
      <c r="F8" s="91"/>
    </row>
    <row r="9" spans="1:6" ht="22.5" x14ac:dyDescent="0.2">
      <c r="B9" s="81" t="s">
        <v>116</v>
      </c>
      <c r="C9" s="82" t="s">
        <v>117</v>
      </c>
      <c r="D9" s="66" t="s">
        <v>118</v>
      </c>
      <c r="E9" s="66" t="s">
        <v>119</v>
      </c>
      <c r="F9" s="67" t="s">
        <v>120</v>
      </c>
    </row>
    <row r="10" spans="1:6" x14ac:dyDescent="0.2">
      <c r="A10" s="41"/>
      <c r="B10" s="81"/>
      <c r="C10" s="82"/>
      <c r="D10" s="66" t="s">
        <v>121</v>
      </c>
      <c r="E10" s="66" t="s">
        <v>122</v>
      </c>
      <c r="F10" s="67" t="s">
        <v>123</v>
      </c>
    </row>
    <row r="11" spans="1:6" x14ac:dyDescent="0.2">
      <c r="B11" s="51"/>
      <c r="C11" s="52" t="s">
        <v>124</v>
      </c>
      <c r="D11" s="53">
        <f>SUM(D12:D20)</f>
        <v>0</v>
      </c>
      <c r="E11" s="53">
        <f t="shared" ref="E11:F11" si="0">SUM(E12:E20)</f>
        <v>0</v>
      </c>
      <c r="F11" s="54">
        <f t="shared" si="0"/>
        <v>0</v>
      </c>
    </row>
    <row r="12" spans="1:6" x14ac:dyDescent="0.2">
      <c r="B12" s="55">
        <v>1000</v>
      </c>
      <c r="C12" s="56" t="s">
        <v>125</v>
      </c>
      <c r="D12" s="57">
        <v>0</v>
      </c>
      <c r="E12" s="57">
        <v>0</v>
      </c>
      <c r="F12" s="58">
        <v>0</v>
      </c>
    </row>
    <row r="13" spans="1:6" x14ac:dyDescent="0.2">
      <c r="B13" s="55">
        <v>2000</v>
      </c>
      <c r="C13" s="56" t="s">
        <v>126</v>
      </c>
      <c r="D13" s="57">
        <v>0</v>
      </c>
      <c r="E13" s="57">
        <v>0</v>
      </c>
      <c r="F13" s="58">
        <v>0</v>
      </c>
    </row>
    <row r="14" spans="1:6" x14ac:dyDescent="0.2">
      <c r="B14" s="55">
        <v>3000</v>
      </c>
      <c r="C14" s="56" t="s">
        <v>127</v>
      </c>
      <c r="D14" s="57">
        <v>0</v>
      </c>
      <c r="E14" s="57">
        <v>0</v>
      </c>
      <c r="F14" s="58">
        <v>0</v>
      </c>
    </row>
    <row r="15" spans="1:6" x14ac:dyDescent="0.2">
      <c r="B15" s="55">
        <v>4000</v>
      </c>
      <c r="C15" s="56" t="s">
        <v>128</v>
      </c>
      <c r="D15" s="57">
        <v>0</v>
      </c>
      <c r="E15" s="57">
        <v>0</v>
      </c>
      <c r="F15" s="58">
        <v>0</v>
      </c>
    </row>
    <row r="16" spans="1:6" x14ac:dyDescent="0.2">
      <c r="B16" s="55">
        <v>5000</v>
      </c>
      <c r="C16" s="56" t="s">
        <v>129</v>
      </c>
      <c r="D16" s="57">
        <v>0</v>
      </c>
      <c r="E16" s="57">
        <v>0</v>
      </c>
      <c r="F16" s="58">
        <v>0</v>
      </c>
    </row>
    <row r="17" spans="2:6" x14ac:dyDescent="0.2">
      <c r="B17" s="55">
        <v>6000</v>
      </c>
      <c r="C17" s="56" t="s">
        <v>130</v>
      </c>
      <c r="D17" s="57">
        <v>0</v>
      </c>
      <c r="E17" s="57">
        <v>0</v>
      </c>
      <c r="F17" s="58">
        <v>0</v>
      </c>
    </row>
    <row r="18" spans="2:6" x14ac:dyDescent="0.2">
      <c r="B18" s="55">
        <v>7000</v>
      </c>
      <c r="C18" s="56" t="s">
        <v>131</v>
      </c>
      <c r="D18" s="57">
        <v>0</v>
      </c>
      <c r="E18" s="57">
        <v>0</v>
      </c>
      <c r="F18" s="58">
        <v>0</v>
      </c>
    </row>
    <row r="19" spans="2:6" x14ac:dyDescent="0.2">
      <c r="B19" s="55">
        <v>8000</v>
      </c>
      <c r="C19" s="56" t="s">
        <v>132</v>
      </c>
      <c r="D19" s="57">
        <v>0</v>
      </c>
      <c r="E19" s="57">
        <v>0</v>
      </c>
      <c r="F19" s="58">
        <v>0</v>
      </c>
    </row>
    <row r="20" spans="2:6" x14ac:dyDescent="0.2">
      <c r="B20" s="55">
        <v>9000</v>
      </c>
      <c r="C20" s="56" t="s">
        <v>133</v>
      </c>
      <c r="D20" s="57">
        <v>0</v>
      </c>
      <c r="E20" s="57">
        <v>0</v>
      </c>
      <c r="F20" s="58">
        <v>0</v>
      </c>
    </row>
    <row r="21" spans="2:6" x14ac:dyDescent="0.2">
      <c r="B21" s="55"/>
      <c r="C21" s="59" t="s">
        <v>134</v>
      </c>
      <c r="D21" s="60">
        <f>SUM(D22:D30)</f>
        <v>0</v>
      </c>
      <c r="E21" s="60">
        <f t="shared" ref="E21:F21" si="1">SUM(E22:E30)</f>
        <v>0</v>
      </c>
      <c r="F21" s="61">
        <f t="shared" si="1"/>
        <v>0</v>
      </c>
    </row>
    <row r="22" spans="2:6" x14ac:dyDescent="0.2">
      <c r="B22" s="55">
        <v>1000</v>
      </c>
      <c r="C22" s="56" t="s">
        <v>125</v>
      </c>
      <c r="D22" s="57">
        <v>0</v>
      </c>
      <c r="E22" s="57">
        <v>0</v>
      </c>
      <c r="F22" s="58">
        <v>0</v>
      </c>
    </row>
    <row r="23" spans="2:6" x14ac:dyDescent="0.2">
      <c r="B23" s="55">
        <v>2000</v>
      </c>
      <c r="C23" s="56" t="s">
        <v>126</v>
      </c>
      <c r="D23" s="57">
        <v>0</v>
      </c>
      <c r="E23" s="57">
        <v>0</v>
      </c>
      <c r="F23" s="58">
        <v>0</v>
      </c>
    </row>
    <row r="24" spans="2:6" x14ac:dyDescent="0.2">
      <c r="B24" s="55">
        <v>3000</v>
      </c>
      <c r="C24" s="56" t="s">
        <v>127</v>
      </c>
      <c r="D24" s="57">
        <v>0</v>
      </c>
      <c r="E24" s="57">
        <v>0</v>
      </c>
      <c r="F24" s="58">
        <v>0</v>
      </c>
    </row>
    <row r="25" spans="2:6" x14ac:dyDescent="0.2">
      <c r="B25" s="55">
        <v>4000</v>
      </c>
      <c r="C25" s="56" t="s">
        <v>128</v>
      </c>
      <c r="D25" s="57">
        <v>0</v>
      </c>
      <c r="E25" s="57">
        <v>0</v>
      </c>
      <c r="F25" s="58">
        <v>0</v>
      </c>
    </row>
    <row r="26" spans="2:6" x14ac:dyDescent="0.2">
      <c r="B26" s="55">
        <v>5000</v>
      </c>
      <c r="C26" s="56" t="s">
        <v>129</v>
      </c>
      <c r="D26" s="57">
        <v>0</v>
      </c>
      <c r="E26" s="57">
        <v>0</v>
      </c>
      <c r="F26" s="58">
        <v>0</v>
      </c>
    </row>
    <row r="27" spans="2:6" x14ac:dyDescent="0.2">
      <c r="B27" s="55">
        <v>6000</v>
      </c>
      <c r="C27" s="56" t="s">
        <v>130</v>
      </c>
      <c r="D27" s="57">
        <v>0</v>
      </c>
      <c r="E27" s="57">
        <v>0</v>
      </c>
      <c r="F27" s="58">
        <v>0</v>
      </c>
    </row>
    <row r="28" spans="2:6" x14ac:dyDescent="0.2">
      <c r="B28" s="55">
        <v>7000</v>
      </c>
      <c r="C28" s="56" t="s">
        <v>131</v>
      </c>
      <c r="D28" s="57">
        <v>0</v>
      </c>
      <c r="E28" s="57">
        <v>0</v>
      </c>
      <c r="F28" s="58">
        <v>0</v>
      </c>
    </row>
    <row r="29" spans="2:6" x14ac:dyDescent="0.2">
      <c r="B29" s="55">
        <v>8000</v>
      </c>
      <c r="C29" s="56" t="s">
        <v>132</v>
      </c>
      <c r="D29" s="57">
        <v>0</v>
      </c>
      <c r="E29" s="57">
        <v>0</v>
      </c>
      <c r="F29" s="58">
        <v>0</v>
      </c>
    </row>
    <row r="30" spans="2:6" x14ac:dyDescent="0.2">
      <c r="B30" s="62">
        <v>9000</v>
      </c>
      <c r="C30" s="63" t="s">
        <v>133</v>
      </c>
      <c r="D30" s="64">
        <v>0</v>
      </c>
      <c r="E30" s="64">
        <v>0</v>
      </c>
      <c r="F30" s="65">
        <v>0</v>
      </c>
    </row>
    <row r="31" spans="2:6" ht="12" thickBot="1" x14ac:dyDescent="0.25">
      <c r="B31" s="47"/>
      <c r="C31" s="48" t="s">
        <v>36</v>
      </c>
      <c r="D31" s="49">
        <f>D11+D21</f>
        <v>0</v>
      </c>
      <c r="E31" s="49">
        <f t="shared" ref="E31:F31" si="2">E11+E21</f>
        <v>0</v>
      </c>
      <c r="F31" s="50">
        <f t="shared" si="2"/>
        <v>0</v>
      </c>
    </row>
    <row r="33" spans="3:3" x14ac:dyDescent="0.2">
      <c r="C33" s="69" t="s">
        <v>135</v>
      </c>
    </row>
    <row r="34" spans="3:3" x14ac:dyDescent="0.2">
      <c r="C34" s="68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Municipal de Agua Potable y Alcantarillado de Jaral del Progreso</v>
      </c>
      <c r="C1" s="74"/>
      <c r="D1" s="74"/>
      <c r="E1" s="39" t="s">
        <v>0</v>
      </c>
      <c r="F1" s="40">
        <f>'Notas de Disciplina Financiera'!D1</f>
        <v>2025</v>
      </c>
    </row>
    <row r="2" spans="1:6" x14ac:dyDescent="0.2">
      <c r="B2" s="74" t="s">
        <v>1</v>
      </c>
      <c r="C2" s="74"/>
      <c r="D2" s="74"/>
      <c r="E2" s="39" t="s">
        <v>2</v>
      </c>
      <c r="F2" s="40" t="str">
        <f>'Notas de Disciplina Financiera'!D2</f>
        <v>Trimestral</v>
      </c>
    </row>
    <row r="3" spans="1:6" x14ac:dyDescent="0.2">
      <c r="B3" s="74" t="str">
        <f>'Notas de Disciplina Financiera'!A3</f>
        <v>Correspondiente del 31 de Diciembre de 2024 al 30 de Septiembre de 2025</v>
      </c>
      <c r="C3" s="74"/>
      <c r="D3" s="74"/>
      <c r="E3" s="39" t="s">
        <v>4</v>
      </c>
      <c r="F3" s="40">
        <f>'Notas de Disciplina Financiera'!D3</f>
        <v>2</v>
      </c>
    </row>
    <row r="5" spans="1:6" x14ac:dyDescent="0.2">
      <c r="B5" s="42"/>
      <c r="C5" s="42" t="s">
        <v>16</v>
      </c>
    </row>
    <row r="7" spans="1:6" x14ac:dyDescent="0.2">
      <c r="B7" s="1" t="s">
        <v>137</v>
      </c>
    </row>
    <row r="8" spans="1:6" x14ac:dyDescent="0.2">
      <c r="B8" s="44" t="s">
        <v>138</v>
      </c>
    </row>
    <row r="9" spans="1:6" x14ac:dyDescent="0.2">
      <c r="A9" s="41"/>
      <c r="B9" s="46" t="s">
        <v>139</v>
      </c>
    </row>
    <row r="10" spans="1:6" x14ac:dyDescent="0.2">
      <c r="B10" s="46" t="s">
        <v>140</v>
      </c>
    </row>
    <row r="13" spans="1:6" x14ac:dyDescent="0.2">
      <c r="C13" s="69" t="s">
        <v>141</v>
      </c>
    </row>
    <row r="14" spans="1:6" x14ac:dyDescent="0.2">
      <c r="C14" s="68" t="s">
        <v>142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Municipal de Agua Potable y Alcantarillado de Jaral del Progreso</v>
      </c>
      <c r="C1" s="74"/>
      <c r="D1" s="74"/>
      <c r="E1" s="39" t="s">
        <v>0</v>
      </c>
      <c r="F1" s="40">
        <f>'Notas de Disciplina Financiera'!D1</f>
        <v>2025</v>
      </c>
    </row>
    <row r="2" spans="1:6" x14ac:dyDescent="0.2">
      <c r="B2" s="74" t="s">
        <v>1</v>
      </c>
      <c r="C2" s="74"/>
      <c r="D2" s="74"/>
      <c r="E2" s="39" t="s">
        <v>2</v>
      </c>
      <c r="F2" s="40" t="str">
        <f>'Notas de Disciplina Financiera'!D2</f>
        <v>Trimestral</v>
      </c>
    </row>
    <row r="3" spans="1:6" x14ac:dyDescent="0.2">
      <c r="B3" s="74" t="str">
        <f>'Notas de Disciplina Financiera'!A3</f>
        <v>Correspondiente del 31 de Diciembre de 2024 al 30 de Septiembre de 2025</v>
      </c>
      <c r="C3" s="74"/>
      <c r="D3" s="74"/>
      <c r="E3" s="39" t="s">
        <v>4</v>
      </c>
      <c r="F3" s="40">
        <f>'Notas de Disciplina Financiera'!D3</f>
        <v>2</v>
      </c>
    </row>
    <row r="5" spans="1:6" x14ac:dyDescent="0.2">
      <c r="B5" s="42"/>
      <c r="C5" s="42" t="s">
        <v>18</v>
      </c>
    </row>
    <row r="7" spans="1:6" x14ac:dyDescent="0.2">
      <c r="B7" s="1" t="s">
        <v>137</v>
      </c>
    </row>
    <row r="8" spans="1:6" x14ac:dyDescent="0.2">
      <c r="B8" s="44" t="s">
        <v>143</v>
      </c>
    </row>
    <row r="9" spans="1:6" x14ac:dyDescent="0.2">
      <c r="A9" s="41"/>
      <c r="B9" s="45" t="s">
        <v>144</v>
      </c>
    </row>
    <row r="10" spans="1:6" x14ac:dyDescent="0.2">
      <c r="B10" s="45" t="s">
        <v>145</v>
      </c>
    </row>
    <row r="13" spans="1:6" x14ac:dyDescent="0.2">
      <c r="C13" s="69" t="s">
        <v>146</v>
      </c>
    </row>
    <row r="14" spans="1:6" x14ac:dyDescent="0.2">
      <c r="C14" s="68" t="s">
        <v>147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Sistema Municipal de Agua Potable y Alcantarillado de Jaral del Progreso</v>
      </c>
      <c r="C1" s="74"/>
      <c r="D1" s="74"/>
      <c r="E1" s="39" t="s">
        <v>0</v>
      </c>
      <c r="F1" s="40">
        <f>'Notas de Disciplina Financiera'!D1</f>
        <v>2025</v>
      </c>
    </row>
    <row r="2" spans="1:6" x14ac:dyDescent="0.2">
      <c r="B2" s="74" t="s">
        <v>1</v>
      </c>
      <c r="C2" s="74"/>
      <c r="D2" s="74"/>
      <c r="E2" s="39" t="s">
        <v>2</v>
      </c>
      <c r="F2" s="40" t="str">
        <f>'Notas de Disciplina Financiera'!D2</f>
        <v>Trimestral</v>
      </c>
    </row>
    <row r="3" spans="1:6" x14ac:dyDescent="0.2">
      <c r="B3" s="74" t="str">
        <f>'Notas de Disciplina Financiera'!A3</f>
        <v>Correspondiente del 31 de Diciembre de 2024 al 30 de Septiembre de 2025</v>
      </c>
      <c r="C3" s="74"/>
      <c r="D3" s="74"/>
      <c r="E3" s="39" t="s">
        <v>4</v>
      </c>
      <c r="F3" s="40">
        <f>'Notas de Disciplina Financiera'!D3</f>
        <v>2</v>
      </c>
    </row>
    <row r="5" spans="1:6" x14ac:dyDescent="0.2">
      <c r="B5" s="42"/>
      <c r="C5" s="42" t="s">
        <v>20</v>
      </c>
    </row>
    <row r="7" spans="1:6" x14ac:dyDescent="0.2">
      <c r="B7" s="1" t="s">
        <v>137</v>
      </c>
    </row>
    <row r="8" spans="1:6" x14ac:dyDescent="0.2">
      <c r="B8" s="44" t="s">
        <v>148</v>
      </c>
    </row>
    <row r="9" spans="1:6" x14ac:dyDescent="0.2">
      <c r="A9" s="41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Jefe Contabilidad</cp:lastModifiedBy>
  <cp:revision/>
  <dcterms:created xsi:type="dcterms:W3CDTF">2024-03-15T21:50:03Z</dcterms:created>
  <dcterms:modified xsi:type="dcterms:W3CDTF">2025-10-24T15:35:18Z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