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0" yWindow="0" windowWidth="28800" windowHeight="12300" firstSheet="5" activeTab="1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B6" i="3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30" i="20" l="1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C10" i="9"/>
  <c r="D10" i="9"/>
  <c r="E10" i="9"/>
  <c r="F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F9" i="2"/>
  <c r="E9" i="2"/>
  <c r="E47" i="2" s="1"/>
  <c r="E59" i="2" s="1"/>
  <c r="C60" i="2"/>
  <c r="B60" i="2"/>
  <c r="C41" i="2"/>
  <c r="B41" i="2"/>
  <c r="C38" i="2"/>
  <c r="C9" i="9" l="1"/>
  <c r="F29" i="8"/>
  <c r="C9" i="7"/>
  <c r="G28" i="7"/>
  <c r="F81" i="2"/>
  <c r="E79" i="2"/>
  <c r="E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C47" i="2" l="1"/>
  <c r="C62" i="2" s="1"/>
  <c r="B47" i="2"/>
  <c r="B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<sst xmlns="http://schemas.openxmlformats.org/spreadsheetml/2006/main" count="1022" uniqueCount="601">
  <si>
    <t>Formato 1 Estado de Situación Financiera Detallado - LDF</t>
  </si>
  <si>
    <t>Estado de Situación Financiera Detallado - LDF</t>
  </si>
  <si>
    <t>(PESOS)</t>
  </si>
  <si>
    <t xml:space="preserve">   Concepto</t>
  </si>
  <si>
    <t>20XN</t>
  </si>
  <si>
    <t>31 de 
diciembre de 
20XN-1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</si>
  <si>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</si>
  <si>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</si>
  <si>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</si>
  <si>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</si>
  <si>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</si>
  <si>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</si>
  <si>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</si>
  <si>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</si>
  <si>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</si>
  <si>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</si>
  <si>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</si>
  <si>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</si>
  <si>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</si>
  <si>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</si>
  <si>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</si>
  <si>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</si>
  <si>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</si>
  <si>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</si>
  <si>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</si>
  <si>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</si>
  <si>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</si>
  <si>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</si>
  <si>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</si>
  <si>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</si>
  <si>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</si>
  <si>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</si>
  <si>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</si>
  <si>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</si>
  <si>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</si>
  <si>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</si>
  <si>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</si>
  <si>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</si>
  <si>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</si>
  <si>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</si>
  <si>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</si>
  <si>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</si>
  <si>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</si>
  <si>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</si>
  <si>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</si>
  <si>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</si>
  <si>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</si>
  <si>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</si>
  <si>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</si>
  <si>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</si>
  <si>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</si>
  <si>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</si>
  <si>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</si>
  <si>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</si>
  <si>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</si>
  <si>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</si>
  <si>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</si>
  <si>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</si>
  <si>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</si>
  <si>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</si>
  <si>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</si>
  <si>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</si>
  <si>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</si>
  <si>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</si>
  <si>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</si>
  <si>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</si>
  <si>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</si>
  <si>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</si>
  <si>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</si>
  <si>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</si>
  <si>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</si>
  <si>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</si>
  <si>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</si>
  <si>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</si>
  <si>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</si>
  <si>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</si>
  <si>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</si>
  <si>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</si>
  <si>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</si>
  <si>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</si>
  <si>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</si>
  <si>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</si>
  <si>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</si>
  <si>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</si>
  <si>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</si>
  <si>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</si>
  <si>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</si>
  <si>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</si>
  <si>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</si>
  <si>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</si>
  <si>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</si>
  <si>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</si>
  <si>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</si>
  <si>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</si>
  <si>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</si>
  <si>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</si>
  <si>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</si>
  <si>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</si>
  <si>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</si>
  <si>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</si>
  <si>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</si>
  <si>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</si>
  <si>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</si>
  <si>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</si>
  <si>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</si>
  <si>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</si>
  <si>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</si>
  <si>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</si>
  <si>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</si>
  <si>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</si>
  <si>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</si>
  <si>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</si>
  <si>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</si>
  <si>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</si>
  <si>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</si>
  <si>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</si>
  <si>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</si>
  <si>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</si>
  <si>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</si>
  <si>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</si>
  <si>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</si>
  <si>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</si>
  <si>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</si>
  <si>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</si>
  <si>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</si>
  <si>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</si>
  <si>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</si>
  <si>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</si>
  <si>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</si>
  <si>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</si>
  <si>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</si>
  <si>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</si>
  <si>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</si>
  <si>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</si>
  <si>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</si>
  <si>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</si>
  <si>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</si>
  <si>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</si>
  <si>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</si>
  <si>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</si>
  <si>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</si>
  <si>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</si>
  <si>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</si>
  <si>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</si>
  <si>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</si>
  <si>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</si>
  <si>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</si>
  <si>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</si>
  <si>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</si>
  <si>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</si>
  <si>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</si>
  <si>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</si>
  <si>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</si>
  <si>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</si>
  <si>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</si>
  <si>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</si>
  <si>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</si>
  <si>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</si>
  <si>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</si>
  <si>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</si>
  <si>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</si>
  <si>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</si>
  <si>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</si>
  <si>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</si>
  <si>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</si>
  <si>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</si>
  <si>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</si>
  <si>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</si>
  <si>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</si>
  <si>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</si>
  <si>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</si>
  <si>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</si>
  <si>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</si>
  <si>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</si>
  <si>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</si>
  <si>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</si>
  <si>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</si>
  <si>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</si>
  <si>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</si>
  <si>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</si>
  <si>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</si>
  <si>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</si>
  <si>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</si>
  <si>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</si>
  <si>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</si>
  <si>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</si>
  <si>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</si>
  <si>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</si>
  <si>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</si>
  <si>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</si>
  <si>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</si>
  <si>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</si>
  <si>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</si>
  <si>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</si>
  <si>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</si>
  <si>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</si>
  <si>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</si>
  <si>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</si>
  <si>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</si>
  <si>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</si>
  <si>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</si>
  <si>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</si>
  <si>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</si>
  <si>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</si>
  <si>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</si>
  <si>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</si>
  <si>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</si>
  <si>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</si>
  <si>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</si>
  <si>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</si>
  <si>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</si>
  <si>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</si>
  <si>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</si>
  <si>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</si>
  <si>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</si>
  <si>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</si>
  <si>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</si>
  <si>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</si>
  <si>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</si>
  <si>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</si>
  <si>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</si>
  <si>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</si>
  <si>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</si>
  <si>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</si>
  <si>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</si>
  <si>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</si>
  <si>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</si>
  <si>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</si>
  <si>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</si>
  <si>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</si>
  <si>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</si>
  <si>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</si>
  <si>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</si>
  <si>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</si>
  <si>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</si>
  <si>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</si>
  <si>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</si>
  <si>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</si>
  <si>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</si>
  <si>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</si>
  <si>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</si>
  <si>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</si>
  <si>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</si>
  <si>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</si>
  <si>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</si>
  <si>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</si>
  <si>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</si>
  <si>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</si>
  <si>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</si>
  <si>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</si>
  <si>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</si>
  <si>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</si>
  <si>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</si>
  <si>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</si>
  <si>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</si>
  <si>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</si>
  <si>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</si>
  <si>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</si>
  <si>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</si>
  <si>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</si>
  <si>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</si>
  <si>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</si>
  <si>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</si>
  <si>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</si>
  <si>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</si>
  <si>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</si>
  <si>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</si>
  <si>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</si>
  <si>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</si>
  <si>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</si>
  <si>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</si>
  <si>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</si>
  <si>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</si>
  <si>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</si>
  <si>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</si>
  <si>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</si>
  <si>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</si>
  <si>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</si>
  <si>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</si>
  <si>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</si>
  <si>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</si>
  <si>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</si>
  <si>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</si>
  <si>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</si>
  <si>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</si>
  <si>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</si>
  <si>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</si>
  <si>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</si>
  <si>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</si>
  <si>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</si>
  <si>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</si>
  <si>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</si>
  <si>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</si>
  <si>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</si>
  <si>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</si>
  <si>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</si>
  <si>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</si>
  <si>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</si>
  <si>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</si>
  <si>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</si>
  <si>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</si>
  <si>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</si>
  <si>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</si>
  <si>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</si>
  <si>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</si>
  <si>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</si>
  <si>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</si>
  <si>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</si>
  <si>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</si>
  <si>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</si>
  <si>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</si>
  <si>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</si>
  <si>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</si>
  <si>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</si>
  <si>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</si>
  <si>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</si>
  <si>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</si>
  <si>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</si>
  <si>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</si>
  <si>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</si>
  <si>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</si>
  <si>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</si>
  <si>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</si>
  <si>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</si>
  <si>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</si>
  <si>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</si>
  <si>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</si>
  <si>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</si>
  <si>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</si>
  <si>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</si>
  <si>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</si>
  <si>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</si>
  <si>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</si>
  <si>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</si>
  <si>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</si>
  <si>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</si>
  <si>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</si>
  <si>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</si>
  <si>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</si>
  <si>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</si>
  <si>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</si>
  <si>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</si>
  <si>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</si>
  <si>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</si>
  <si>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</si>
  <si>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</si>
  <si>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</si>
  <si>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</si>
  <si>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</si>
  <si>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</si>
  <si>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</si>
  <si>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</si>
  <si>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</si>
  <si>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</si>
  <si>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</si>
  <si>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</si>
  <si>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</si>
  <si>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</si>
  <si>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</si>
  <si>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</si>
  <si>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</si>
  <si>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</si>
  <si>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</si>
  <si>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</si>
  <si>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</si>
  <si>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</si>
  <si>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</si>
  <si>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</si>
  <si>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</si>
  <si>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</si>
  <si>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</si>
  <si>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</si>
  <si>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</si>
  <si>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</si>
  <si>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</si>
  <si>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</si>
  <si>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</si>
  <si>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</si>
  <si>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</si>
  <si>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</si>
  <si>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</si>
  <si>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</si>
  <si>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</si>
  <si>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</si>
  <si>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</si>
  <si>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</si>
  <si>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</si>
  <si>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</si>
  <si>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</si>
  <si>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</si>
  <si>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</si>
  <si>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</si>
  <si>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</si>
  <si>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</si>
  <si>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</si>
  <si>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</si>
  <si>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</si>
  <si>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</si>
  <si>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</si>
  <si>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</si>
  <si>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</si>
  <si>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</si>
  <si>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</si>
  <si>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</si>
  <si>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</si>
  <si>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</si>
  <si>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</si>
  <si>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</si>
  <si>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</si>
  <si>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</si>
  <si>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</si>
  <si>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</si>
  <si>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</si>
  <si>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</si>
  <si>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</si>
  <si>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</si>
  <si>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</si>
  <si>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</si>
  <si>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</si>
  <si>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</si>
  <si>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</si>
  <si>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</si>
  <si>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</si>
  <si>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</si>
  <si>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</si>
  <si>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</si>
  <si>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</si>
  <si>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</si>
  <si>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</si>
  <si>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</si>
  <si>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</si>
  <si>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</si>
  <si>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</si>
  <si>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</si>
  <si>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</si>
  <si>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</si>
  <si>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</si>
  <si>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</si>
  <si>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</si>
  <si>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</si>
  <si>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</si>
  <si>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</si>
  <si>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</si>
  <si>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</si>
  <si>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</si>
  <si>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</si>
  <si>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</si>
  <si>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</si>
  <si>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</si>
  <si>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</si>
  <si>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</si>
  <si>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</si>
  <si>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</si>
  <si>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</si>
  <si>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</si>
  <si>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</si>
  <si>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</si>
  <si>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</si>
  <si>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</si>
  <si>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</si>
  <si>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</si>
  <si>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</si>
  <si>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</si>
  <si>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</si>
  <si>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</si>
  <si>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</si>
  <si>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</si>
  <si>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</si>
  <si>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</si>
  <si>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</si>
  <si>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</si>
  <si>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</si>
  <si>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</si>
  <si>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</si>
  <si>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</si>
  <si>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</si>
  <si>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</si>
  <si>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</si>
  <si>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</si>
  <si>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</si>
  <si>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</si>
  <si>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</si>
  <si>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</si>
  <si>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</si>
  <si>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</si>
  <si>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</si>
  <si>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</si>
  <si>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</si>
  <si>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</si>
  <si>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</si>
  <si>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</si>
  <si>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</si>
  <si>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</si>
  <si>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</si>
  <si>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</si>
  <si>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</si>
  <si>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</si>
  <si>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Año 5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</si>
  <si>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</si>
  <si>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</si>
  <si>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</si>
  <si>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</si>
  <si>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del Ejercicio Vigente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</si>
  <si>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</si>
  <si>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</si>
  <si>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</si>
  <si>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</si>
  <si>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</si>
  <si>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</si>
  <si>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</si>
  <si>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</si>
  <si>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</si>
  <si>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</si>
  <si>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</si>
  <si>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</si>
  <si>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</si>
  <si>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</si>
  <si>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</si>
  <si>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</si>
  <si>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</si>
  <si>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</si>
  <si>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</si>
  <si>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</si>
  <si>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</si>
  <si>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</si>
  <si>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</si>
  <si>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</si>
  <si>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</si>
  <si>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</si>
  <si>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</si>
  <si>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</si>
  <si>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</si>
  <si>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</si>
  <si>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</si>
  <si>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</si>
  <si>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</si>
  <si>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</si>
  <si>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</si>
  <si>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</si>
  <si>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</si>
  <si>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</si>
  <si>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</si>
  <si>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</si>
  <si>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</si>
  <si>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</si>
  <si>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</si>
  <si>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</si>
  <si>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</si>
  <si>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</si>
  <si>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</si>
  <si>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</si>
  <si>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</si>
  <si>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</si>
  <si>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</si>
  <si>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</si>
  <si>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</si>
  <si>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</si>
  <si>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</si>
  <si>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</si>
  <si>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</si>
  <si>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</si>
  <si>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</si>
  <si>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</si>
  <si>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</si>
  <si>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</si>
  <si>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</si>
  <si>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</si>
  <si>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</si>
  <si>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</si>
  <si>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</si>
  <si>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</si>
  <si>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</si>
  <si>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</si>
  <si>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</si>
  <si>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</si>
  <si>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</si>
  <si>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</si>
  <si>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</si>
  <si>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</si>
  <si>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</si>
  <si>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</si>
  <si>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</si>
  <si>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</si>
  <si>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</si>
  <si>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</si>
  <si>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</si>
  <si>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</si>
  <si>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</si>
  <si>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</si>
  <si>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</si>
  <si>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</si>
  <si>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</si>
  <si>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DE AGUA POTABLE Y ALCANTARILLADO DEL MUNICIPIO DE  JARAL DEL PROGRESO</t>
  </si>
  <si>
    <t>Al 31 de diciembre de 2024 y al 30 de septiembre de 2025</t>
  </si>
  <si>
    <t>Del 1 de enero al 30 de septiembre de 2025</t>
  </si>
  <si>
    <t>31120M16A010000 DIRECCION GENERAL</t>
  </si>
  <si>
    <t>31120M16A020000 ADMINISTRACION GENERAL</t>
  </si>
  <si>
    <t>31120M16A030000 DEPARTAMENTO DE COMERCIALIZACION</t>
  </si>
  <si>
    <t>31120M16A040000 DEPTO DE OPERACION Y MANTENIMIENTO</t>
  </si>
  <si>
    <t>31120M16A050000 DEPARTAMENTO DE CALIDAD DEL AGUA</t>
  </si>
  <si>
    <t>31120M16A060000 DEPARTAMENTO DE CULTURA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</si>
</sst>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69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0" borderId="0"/>
    <xf numFmtId="0" fontId="23" fillId="0" borderId="0"/>
  </cellStyleXfs>
  <cellXfs count="24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169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169" fontId="0" fillId="3" borderId="14" xfId="5" applyNumberFormat="1" applyFont="1" applyFill="1" applyBorder="1" applyAlignment="1" applyProtection="1">
      <alignment vertical="center"/>
      <protection locked="0"/>
    </xf>
    <xf numFmtId="169" fontId="1" fillId="3" borderId="14" xfId="5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9" fontId="0" fillId="0" borderId="14" xfId="5" applyNumberFormat="1" applyFont="1" applyFill="1" applyBorder="1" applyAlignment="1" applyProtection="1">
      <alignment vertical="center"/>
      <protection locked="0"/>
    </xf>
    <xf numFmtId="169" fontId="1" fillId="0" borderId="14" xfId="5" applyNumberFormat="1" applyFont="1" applyFill="1" applyBorder="1" applyAlignment="1" applyProtection="1">
      <alignment vertical="center"/>
      <protection locked="0"/>
    </xf>
    <xf numFmtId="169" fontId="0" fillId="0" borderId="8" xfId="5" applyNumberFormat="1" applyFont="1" applyFill="1" applyBorder="1" applyAlignment="1" applyProtection="1">
      <alignment vertical="center"/>
      <protection locked="0"/>
    </xf>
    <xf numFmtId="169" fontId="1" fillId="0" borderId="8" xfId="5" applyNumberFormat="1" applyFont="1" applyFill="1" applyBorder="1" applyAlignment="1" applyProtection="1">
      <alignment vertical="center"/>
      <protection locked="0"/>
    </xf>
    <xf numFmtId="169" fontId="0" fillId="0" borderId="8" xfId="5" applyNumberFormat="1" applyFont="1" applyFill="1" applyBorder="1" applyAlignment="1" applyProtection="1">
      <alignment vertical="center"/>
      <protection locked="0"/>
    </xf>
    <xf numFmtId="169" fontId="1" fillId="0" borderId="8" xfId="5" applyNumberFormat="1" applyFont="1" applyFill="1" applyBorder="1" applyAlignment="1" applyProtection="1">
      <alignment vertical="center"/>
      <protection locked="0"/>
    </xf>
    <xf numFmtId="169" fontId="0" fillId="0" borderId="8" xfId="5" applyNumberFormat="1" applyFont="1" applyFill="1" applyBorder="1" applyAlignment="1" applyProtection="1">
      <alignment vertical="center"/>
      <protection locked="0"/>
    </xf>
    <xf numFmtId="169" fontId="0" fillId="0" borderId="8" xfId="5" applyNumberFormat="1" applyFont="1" applyFill="1" applyBorder="1" applyAlignment="1" applyProtection="1">
      <alignment horizontal="right" vertical="center"/>
      <protection locked="0"/>
    </xf>
    <xf numFmtId="169" fontId="1" fillId="0" borderId="8" xfId="5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Font="1" applyBorder="1" applyAlignment="1" applyProtection="1">
      <alignment vertical="center"/>
      <protection locked="0"/>
    </xf>
  </cellXfs>
  <cellStyles count="8">
    <cellStyle name="Millares" xfId="1" builtinId="3"/>
    <cellStyle name="Millares 2" xfId="5"/>
    <cellStyle name="Normal" xfId="0" builtinId="0"/>
    <cellStyle name="Normal 2" xfId="3"/>
    <cellStyle name="Normal 2 2" xfId="2"/>
    <cellStyle name="Normal 2 3" xfId="7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fe%20Contabilidad\Downloads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75" zoomScaleNormal="75" workbookViewId="0">
      <selection activeCell="C42" sqref="C4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2" t="s">
        <v>0</v>
      </c>
      <c r="B1" s="163"/>
      <c r="C1" s="163"/>
      <c r="D1" s="163"/>
      <c r="E1" s="163"/>
      <c r="F1" s="164"/>
    </row>
    <row r="2" spans="1:6" ht="15" customHeight="1" x14ac:dyDescent="0.25">
      <c r="A2" s="165" t="s">
        <v>592</v>
      </c>
      <c r="B2" s="166"/>
      <c r="C2" s="166"/>
      <c r="D2" s="166"/>
      <c r="E2" s="166"/>
      <c r="F2" s="167"/>
    </row>
    <row r="3" spans="1:6" ht="15" customHeight="1" x14ac:dyDescent="0.25">
      <c r="A3" s="168" t="s">
        <v>1</v>
      </c>
      <c r="B3" s="169"/>
      <c r="C3" s="169"/>
      <c r="D3" s="169"/>
      <c r="E3" s="169"/>
      <c r="F3" s="170"/>
    </row>
    <row r="4" spans="1:6" ht="12.95" customHeight="1" x14ac:dyDescent="0.25">
      <c r="A4" s="168" t="s">
        <v>593</v>
      </c>
      <c r="B4" s="169"/>
      <c r="C4" s="169"/>
      <c r="D4" s="169"/>
      <c r="E4" s="169"/>
      <c r="F4" s="170"/>
    </row>
    <row r="5" spans="1:6" ht="12.95" customHeight="1" x14ac:dyDescent="0.25">
      <c r="A5" s="171" t="s">
        <v>2</v>
      </c>
      <c r="B5" s="172"/>
      <c r="C5" s="172"/>
      <c r="D5" s="172"/>
      <c r="E5" s="172"/>
      <c r="F5" s="173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20XN</v>
      </c>
      <c r="F6" s="1" t="str">
        <f>C6</f>
        <v>31 de 
diciembre de 
20XN-1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8957867.6500000004</v>
      </c>
      <c r="C9" s="47">
        <f>SUM(C10:C16)</f>
        <v>815233.32000000007</v>
      </c>
      <c r="D9" s="46" t="s">
        <v>12</v>
      </c>
      <c r="E9" s="47">
        <f>SUM(E10:E18)</f>
        <v>5729195.5300000003</v>
      </c>
      <c r="F9" s="47">
        <f>SUM(F10:F18)</f>
        <v>5179545.74</v>
      </c>
    </row>
    <row r="10" spans="1:6" x14ac:dyDescent="0.25">
      <c r="A10" s="48" t="s">
        <v>13</v>
      </c>
      <c r="B10" s="199">
        <v>0</v>
      </c>
      <c r="C10" s="205">
        <v>0</v>
      </c>
      <c r="D10" s="48" t="s">
        <v>14</v>
      </c>
      <c r="E10" s="209">
        <v>0</v>
      </c>
      <c r="F10" s="209">
        <v>0</v>
      </c>
    </row>
    <row r="11" spans="1:6" x14ac:dyDescent="0.25">
      <c r="A11" s="48" t="s">
        <v>15</v>
      </c>
      <c r="B11" s="199">
        <v>8521098.9100000001</v>
      </c>
      <c r="C11" s="205">
        <v>402306.3</v>
      </c>
      <c r="D11" s="48" t="s">
        <v>16</v>
      </c>
      <c r="E11" s="209">
        <v>182229.49</v>
      </c>
      <c r="F11" s="209">
        <v>182229.49</v>
      </c>
    </row>
    <row r="12" spans="1:6" x14ac:dyDescent="0.25">
      <c r="A12" s="48" t="s">
        <v>17</v>
      </c>
      <c r="B12" s="199">
        <v>0</v>
      </c>
      <c r="C12" s="205">
        <v>0</v>
      </c>
      <c r="D12" s="48" t="s">
        <v>18</v>
      </c>
      <c r="E12" s="209">
        <v>0</v>
      </c>
      <c r="F12" s="209">
        <v>0</v>
      </c>
    </row>
    <row r="13" spans="1:6" x14ac:dyDescent="0.25">
      <c r="A13" s="48" t="s">
        <v>19</v>
      </c>
      <c r="B13" s="199">
        <v>436768.74</v>
      </c>
      <c r="C13" s="205">
        <v>412927.02</v>
      </c>
      <c r="D13" s="48" t="s">
        <v>20</v>
      </c>
      <c r="E13" s="209">
        <v>0</v>
      </c>
      <c r="F13" s="209">
        <v>0</v>
      </c>
    </row>
    <row r="14" spans="1:6" x14ac:dyDescent="0.25">
      <c r="A14" s="48" t="s">
        <v>21</v>
      </c>
      <c r="B14" s="199">
        <v>0</v>
      </c>
      <c r="C14" s="205">
        <v>0</v>
      </c>
      <c r="D14" s="48" t="s">
        <v>22</v>
      </c>
      <c r="E14" s="209">
        <v>0</v>
      </c>
      <c r="F14" s="209">
        <v>0</v>
      </c>
    </row>
    <row r="15" spans="1:6" x14ac:dyDescent="0.25">
      <c r="A15" s="48" t="s">
        <v>23</v>
      </c>
      <c r="B15" s="199">
        <v>0</v>
      </c>
      <c r="C15" s="205">
        <v>0</v>
      </c>
      <c r="D15" s="48" t="s">
        <v>24</v>
      </c>
      <c r="E15" s="209">
        <v>0</v>
      </c>
      <c r="F15" s="209">
        <v>0</v>
      </c>
    </row>
    <row r="16" spans="1:6" x14ac:dyDescent="0.25">
      <c r="A16" s="48" t="s">
        <v>25</v>
      </c>
      <c r="B16" s="199">
        <v>0</v>
      </c>
      <c r="C16" s="205">
        <v>0</v>
      </c>
      <c r="D16" s="48" t="s">
        <v>26</v>
      </c>
      <c r="E16" s="209">
        <v>4271265.3</v>
      </c>
      <c r="F16" s="209">
        <v>3472209.77</v>
      </c>
    </row>
    <row r="17" spans="1:6" x14ac:dyDescent="0.25">
      <c r="A17" s="46" t="s">
        <v>27</v>
      </c>
      <c r="B17" s="47">
        <f>SUM(B18:B24)</f>
        <v>7965184.9900000002</v>
      </c>
      <c r="C17" s="47">
        <f>SUM(C18:C24)</f>
        <v>7659116.79</v>
      </c>
      <c r="D17" s="48" t="s">
        <v>28</v>
      </c>
      <c r="E17" s="209">
        <v>0</v>
      </c>
      <c r="F17" s="209">
        <v>0</v>
      </c>
    </row>
    <row r="18" spans="1:6" x14ac:dyDescent="0.25">
      <c r="A18" s="48" t="s">
        <v>29</v>
      </c>
      <c r="B18" s="200">
        <v>0</v>
      </c>
      <c r="C18" s="206">
        <v>0</v>
      </c>
      <c r="D18" s="48" t="s">
        <v>30</v>
      </c>
      <c r="E18" s="209">
        <v>1275700.74</v>
      </c>
      <c r="F18" s="209">
        <v>1525106.48</v>
      </c>
    </row>
    <row r="19" spans="1:6" x14ac:dyDescent="0.25">
      <c r="A19" s="48" t="s">
        <v>31</v>
      </c>
      <c r="B19" s="200">
        <v>-7553</v>
      </c>
      <c r="C19" s="206">
        <v>-7552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200">
        <v>461439.8</v>
      </c>
      <c r="C20" s="206">
        <v>270454.81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200">
        <v>493</v>
      </c>
      <c r="C21" s="206">
        <v>493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200">
        <v>59000</v>
      </c>
      <c r="C22" s="206">
        <v>59000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200">
        <v>0</v>
      </c>
      <c r="C23" s="206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200">
        <v>7451805.1900000004</v>
      </c>
      <c r="C24" s="206">
        <v>7336720.9800000004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18471.68</v>
      </c>
      <c r="C25" s="47">
        <f>SUM(C26:C30)</f>
        <v>18471.68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201">
        <v>0</v>
      </c>
      <c r="C26" s="207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201">
        <v>18471.68</v>
      </c>
      <c r="C27" s="207">
        <v>18471.68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201">
        <v>0</v>
      </c>
      <c r="C28" s="20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201">
        <v>0</v>
      </c>
      <c r="C29" s="20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201">
        <v>0</v>
      </c>
      <c r="C30" s="20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202">
        <v>178643</v>
      </c>
      <c r="C37" s="208">
        <v>198802.92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25249.78</v>
      </c>
      <c r="C41" s="47">
        <f>SUM(C42:C45)</f>
        <v>25249.78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203">
        <v>25249.78</v>
      </c>
      <c r="C42" s="213">
        <v>25249.78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17145417.100000001</v>
      </c>
      <c r="C47" s="4">
        <f>C9+C17+C25+C31+C37+C38+C41</f>
        <v>8716874.4899999984</v>
      </c>
      <c r="D47" s="2" t="s">
        <v>86</v>
      </c>
      <c r="E47" s="4">
        <f>E9+E19+E23+E26+E27+E31+E38+E42</f>
        <v>5729195.5300000003</v>
      </c>
      <c r="F47" s="4">
        <f>F9+F19+F23+F26+F27+F31+F38+F42</f>
        <v>5179545.74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204">
        <v>5338714.0199999996</v>
      </c>
      <c r="C52" s="212">
        <v>5338714.0199999996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204">
        <v>5798789.8799999999</v>
      </c>
      <c r="C53" s="212">
        <v>5769998.5099999998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204">
        <v>137915.84</v>
      </c>
      <c r="C54" s="212">
        <v>137915.84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204">
        <v>-5800210.4900000002</v>
      </c>
      <c r="C55" s="212">
        <v>-5800210.4900000002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204">
        <v>2555161.41</v>
      </c>
      <c r="C56" s="212">
        <v>2555161.41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5729195.5300000003</v>
      </c>
      <c r="F59" s="4">
        <f>F47+F57</f>
        <v>5179545.74</v>
      </c>
    </row>
    <row r="60" spans="1:6" x14ac:dyDescent="0.25">
      <c r="A60" s="3" t="s">
        <v>106</v>
      </c>
      <c r="B60" s="4">
        <f>SUM(B50:B58)</f>
        <v>8030370.6599999983</v>
      </c>
      <c r="C60" s="4">
        <f>SUM(C50:C58)</f>
        <v>8001579.2899999991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25175787.759999998</v>
      </c>
      <c r="C62" s="4">
        <f>SUM(C47+C60)</f>
        <v>16718453.779999997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2510879.02</v>
      </c>
      <c r="F63" s="47">
        <f>SUM(F64:F66)</f>
        <v>2510879.02</v>
      </c>
    </row>
    <row r="64" spans="1:6" x14ac:dyDescent="0.25">
      <c r="A64" s="45"/>
      <c r="B64" s="45"/>
      <c r="C64" s="45"/>
      <c r="D64" s="46" t="s">
        <v>110</v>
      </c>
      <c r="E64" s="210">
        <v>2510879.02</v>
      </c>
      <c r="F64" s="210">
        <v>2510879.02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16935713.210000001</v>
      </c>
      <c r="F68" s="47">
        <f>SUM(F69:F73)</f>
        <v>9028029.0199999996</v>
      </c>
    </row>
    <row r="69" spans="1:6" x14ac:dyDescent="0.25">
      <c r="A69" s="53"/>
      <c r="B69" s="45"/>
      <c r="C69" s="45"/>
      <c r="D69" s="46" t="s">
        <v>114</v>
      </c>
      <c r="E69" s="211">
        <v>8486006.1899999995</v>
      </c>
      <c r="F69" s="211">
        <v>-1081127.04</v>
      </c>
    </row>
    <row r="70" spans="1:6" x14ac:dyDescent="0.25">
      <c r="A70" s="53"/>
      <c r="B70" s="45"/>
      <c r="C70" s="45"/>
      <c r="D70" s="46" t="s">
        <v>115</v>
      </c>
      <c r="E70" s="211">
        <v>8449707.0199999996</v>
      </c>
      <c r="F70" s="211">
        <v>10109156.060000001</v>
      </c>
    </row>
    <row r="71" spans="1:6" x14ac:dyDescent="0.25">
      <c r="A71" s="53"/>
      <c r="B71" s="45"/>
      <c r="C71" s="45"/>
      <c r="D71" s="46" t="s">
        <v>116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19446592.23</v>
      </c>
      <c r="F79" s="4">
        <f>F63+F68+F75</f>
        <v>11538908.039999999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25175787.760000002</v>
      </c>
      <c r="F81" s="4">
        <f>F59+F79</f>
        <v>16718453.779999999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1 B32:C36 B47 B17:C17 B25:C25 B38:C41 B43:C46 B57:C62 E19:F63 E65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7" sqref="A7:A3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446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>SISTEMA MUNICIPAL DE AGUA POTABLE Y ALCANTARILLADO DEL MUNICIPIO DE  JARAL DEL PROGRESO</v>
      </c>
      <c r="B2" s="166"/>
      <c r="C2" s="166"/>
      <c r="D2" s="166"/>
      <c r="E2" s="166"/>
      <c r="F2" s="166"/>
      <c r="G2" s="167"/>
    </row>
    <row r="3" spans="1:7" x14ac:dyDescent="0.25">
      <c r="A3" s="168" t="s">
        <v>447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x14ac:dyDescent="0.25">
      <c r="A5" s="171" t="s">
        <v>448</v>
      </c>
      <c r="B5" s="172"/>
      <c r="C5" s="172"/>
      <c r="D5" s="172"/>
      <c r="E5" s="172"/>
      <c r="F5" s="172"/>
      <c r="G5" s="173"/>
    </row>
    <row r="6" spans="1:7" ht="30" x14ac:dyDescent="0.25">
      <c r="A6" s="139" t="s">
        <v>6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25">
      <c r="A7" s="26" t="s">
        <v>455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466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468</v>
      </c>
      <c r="B20" s="75"/>
      <c r="C20" s="75"/>
      <c r="D20" s="75"/>
      <c r="E20" s="75"/>
      <c r="F20" s="75"/>
      <c r="G20" s="75"/>
    </row>
    <row r="21" spans="1:7" x14ac:dyDescent="0.25">
      <c r="A21" s="3" t="s">
        <v>469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468</v>
      </c>
      <c r="B27" s="76"/>
      <c r="C27" s="76"/>
      <c r="D27" s="76"/>
      <c r="E27" s="76"/>
      <c r="F27" s="76"/>
      <c r="G27" s="76"/>
    </row>
    <row r="28" spans="1:7" x14ac:dyDescent="0.25">
      <c r="A28" s="3" t="s">
        <v>475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477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293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295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7" sqref="A7:A2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480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>SISTEMA MUNICIPAL DE AGUA POTABLE Y ALCANTARILLADO DEL MUNICIPIO DE  JARAL DEL PROGRESO</v>
      </c>
      <c r="B2" s="166"/>
      <c r="C2" s="166"/>
      <c r="D2" s="166"/>
      <c r="E2" s="166"/>
      <c r="F2" s="166"/>
      <c r="G2" s="167"/>
    </row>
    <row r="3" spans="1:7" x14ac:dyDescent="0.25">
      <c r="A3" s="168" t="s">
        <v>481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x14ac:dyDescent="0.25">
      <c r="A5" s="171" t="s">
        <v>448</v>
      </c>
      <c r="B5" s="172"/>
      <c r="C5" s="172"/>
      <c r="D5" s="172"/>
      <c r="E5" s="172"/>
      <c r="F5" s="172"/>
      <c r="G5" s="173"/>
    </row>
    <row r="6" spans="1:7" ht="30" x14ac:dyDescent="0.25">
      <c r="A6" s="139" t="s">
        <v>6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25">
      <c r="A7" s="26" t="s">
        <v>482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483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484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487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488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492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483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494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C31" sqref="C3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495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>SISTEMA MUNICIPAL DE AGUA POTABLE Y ALCANTARILLADO DEL MUNICIPIO DE  JARAL DEL PROGRESO</v>
      </c>
      <c r="B2" s="166"/>
      <c r="C2" s="166"/>
      <c r="D2" s="166"/>
      <c r="E2" s="166"/>
      <c r="F2" s="166"/>
      <c r="G2" s="167"/>
    </row>
    <row r="3" spans="1:7" x14ac:dyDescent="0.25">
      <c r="A3" s="168" t="s">
        <v>496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ht="30" x14ac:dyDescent="0.25">
      <c r="A5" s="139" t="s">
        <v>6</v>
      </c>
      <c r="B5" s="160" t="s">
        <v>497</v>
      </c>
      <c r="C5" s="161" t="s">
        <v>498</v>
      </c>
      <c r="D5" s="161" t="s">
        <v>499</v>
      </c>
      <c r="E5" s="161" t="s">
        <v>500</v>
      </c>
      <c r="F5" s="161" t="s">
        <v>501</v>
      </c>
      <c r="G5" s="161" t="s">
        <v>502</v>
      </c>
    </row>
    <row r="6" spans="1:7" ht="15.75" customHeight="1" x14ac:dyDescent="0.25">
      <c r="A6" s="26" t="s">
        <v>503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24595702.710000001</v>
      </c>
      <c r="F6" s="119">
        <f t="shared" si="0"/>
        <v>26394916.389999997</v>
      </c>
      <c r="G6" s="119">
        <f t="shared" si="0"/>
        <v>30225777.629999999</v>
      </c>
    </row>
    <row r="7" spans="1:7" x14ac:dyDescent="0.25">
      <c r="A7" s="58" t="s">
        <v>456</v>
      </c>
      <c r="B7" s="240">
        <v>0</v>
      </c>
      <c r="C7" s="240">
        <v>0</v>
      </c>
      <c r="D7" s="240">
        <v>0</v>
      </c>
      <c r="E7" s="240">
        <v>0</v>
      </c>
      <c r="F7" s="240">
        <v>0</v>
      </c>
      <c r="G7" s="240">
        <v>0</v>
      </c>
    </row>
    <row r="8" spans="1:7" ht="15.75" customHeight="1" x14ac:dyDescent="0.25">
      <c r="A8" s="58" t="s">
        <v>457</v>
      </c>
      <c r="B8" s="240">
        <v>0</v>
      </c>
      <c r="C8" s="240">
        <v>0</v>
      </c>
      <c r="D8" s="240">
        <v>0</v>
      </c>
      <c r="E8" s="240">
        <v>0</v>
      </c>
      <c r="F8" s="240">
        <v>0</v>
      </c>
      <c r="G8" s="240">
        <v>0</v>
      </c>
    </row>
    <row r="9" spans="1:7" x14ac:dyDescent="0.25">
      <c r="A9" s="58" t="s">
        <v>458</v>
      </c>
      <c r="B9" s="240">
        <v>0</v>
      </c>
      <c r="C9" s="240">
        <v>0</v>
      </c>
      <c r="D9" s="240">
        <v>0</v>
      </c>
      <c r="E9" s="240">
        <v>0</v>
      </c>
      <c r="F9" s="240">
        <v>0</v>
      </c>
      <c r="G9" s="240">
        <v>0</v>
      </c>
    </row>
    <row r="10" spans="1:7" x14ac:dyDescent="0.25">
      <c r="A10" s="58" t="s">
        <v>459</v>
      </c>
      <c r="B10" s="240">
        <v>0</v>
      </c>
      <c r="C10" s="240">
        <v>0</v>
      </c>
      <c r="D10" s="240">
        <v>0</v>
      </c>
      <c r="E10" s="240">
        <v>0</v>
      </c>
      <c r="F10" s="240">
        <v>0</v>
      </c>
      <c r="G10" s="240">
        <v>0</v>
      </c>
    </row>
    <row r="11" spans="1:7" x14ac:dyDescent="0.25">
      <c r="A11" s="58" t="s">
        <v>460</v>
      </c>
      <c r="B11" s="240">
        <v>0</v>
      </c>
      <c r="C11" s="240">
        <v>0</v>
      </c>
      <c r="D11" s="240">
        <v>0</v>
      </c>
      <c r="E11" s="240">
        <v>94333.07</v>
      </c>
      <c r="F11" s="240">
        <v>68110.81</v>
      </c>
      <c r="G11" s="240">
        <v>0</v>
      </c>
    </row>
    <row r="12" spans="1:7" x14ac:dyDescent="0.25">
      <c r="A12" s="58" t="s">
        <v>461</v>
      </c>
      <c r="B12" s="240">
        <v>0</v>
      </c>
      <c r="C12" s="240">
        <v>0</v>
      </c>
      <c r="D12" s="240">
        <v>0</v>
      </c>
      <c r="E12" s="240">
        <v>0</v>
      </c>
      <c r="F12" s="240">
        <v>0</v>
      </c>
      <c r="G12" s="240">
        <v>0</v>
      </c>
    </row>
    <row r="13" spans="1:7" x14ac:dyDescent="0.25">
      <c r="A13" s="59" t="s">
        <v>462</v>
      </c>
      <c r="B13" s="240">
        <v>0</v>
      </c>
      <c r="C13" s="240">
        <v>0</v>
      </c>
      <c r="D13" s="240">
        <v>0</v>
      </c>
      <c r="E13" s="240">
        <v>24501369.640000001</v>
      </c>
      <c r="F13" s="240">
        <v>26326805.579999998</v>
      </c>
      <c r="G13" s="240">
        <v>30225777.629999999</v>
      </c>
    </row>
    <row r="14" spans="1:7" x14ac:dyDescent="0.25">
      <c r="A14" s="58" t="s">
        <v>463</v>
      </c>
      <c r="B14" s="240">
        <v>0</v>
      </c>
      <c r="C14" s="240">
        <v>0</v>
      </c>
      <c r="D14" s="240">
        <v>0</v>
      </c>
      <c r="E14" s="240">
        <v>0</v>
      </c>
      <c r="F14" s="240">
        <v>0</v>
      </c>
      <c r="G14" s="240">
        <v>0</v>
      </c>
    </row>
    <row r="15" spans="1:7" x14ac:dyDescent="0.25">
      <c r="A15" s="58" t="s">
        <v>464</v>
      </c>
      <c r="B15" s="240">
        <v>0</v>
      </c>
      <c r="C15" s="240">
        <v>0</v>
      </c>
      <c r="D15" s="240">
        <v>0</v>
      </c>
      <c r="E15" s="240">
        <v>0</v>
      </c>
      <c r="F15" s="240">
        <v>0</v>
      </c>
      <c r="G15" s="240">
        <v>0</v>
      </c>
    </row>
    <row r="16" spans="1:7" x14ac:dyDescent="0.25">
      <c r="A16" s="58" t="s">
        <v>465</v>
      </c>
      <c r="B16" s="240">
        <v>0</v>
      </c>
      <c r="C16" s="240">
        <v>0</v>
      </c>
      <c r="D16" s="240">
        <v>0</v>
      </c>
      <c r="E16" s="240">
        <v>0</v>
      </c>
      <c r="F16" s="240">
        <v>0</v>
      </c>
      <c r="G16" s="240">
        <v>0</v>
      </c>
    </row>
    <row r="17" spans="1:7" x14ac:dyDescent="0.25">
      <c r="A17" s="58" t="s">
        <v>466</v>
      </c>
      <c r="B17" s="240">
        <v>0</v>
      </c>
      <c r="C17" s="240">
        <v>0</v>
      </c>
      <c r="D17" s="240">
        <v>0</v>
      </c>
      <c r="E17" s="240">
        <v>0</v>
      </c>
      <c r="F17" s="240">
        <v>0</v>
      </c>
      <c r="G17" s="240">
        <v>0</v>
      </c>
    </row>
    <row r="18" spans="1:7" x14ac:dyDescent="0.25">
      <c r="A18" s="92" t="s">
        <v>467</v>
      </c>
      <c r="B18" s="241">
        <v>0</v>
      </c>
      <c r="C18" s="241">
        <v>0</v>
      </c>
      <c r="D18" s="241">
        <v>0</v>
      </c>
      <c r="E18" s="241">
        <v>0</v>
      </c>
      <c r="F18" s="241">
        <v>0</v>
      </c>
      <c r="G18" s="241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504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505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291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506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24595702.710000001</v>
      </c>
      <c r="F30" s="119">
        <f t="shared" si="3"/>
        <v>26394916.389999997</v>
      </c>
      <c r="G30" s="119">
        <f t="shared" si="3"/>
        <v>30225777.629999999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293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507</v>
      </c>
    </row>
    <row r="39" spans="1:7" x14ac:dyDescent="0.25">
      <c r="A39" t="s">
        <v>508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46" sqref="G4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0" t="s">
        <v>509</v>
      </c>
      <c r="B1" s="163"/>
      <c r="C1" s="163"/>
      <c r="D1" s="163"/>
      <c r="E1" s="163"/>
      <c r="F1" s="163"/>
      <c r="G1" s="164"/>
    </row>
    <row r="2" spans="1:7" x14ac:dyDescent="0.25">
      <c r="A2" s="165" t="str">
        <f>'Formato 1'!A2</f>
        <v>SISTEMA MUNICIPAL DE AGUA POTABLE Y ALCANTARILLADO DEL MUNICIPIO DE  JARAL DEL PROGRESO</v>
      </c>
      <c r="B2" s="166"/>
      <c r="C2" s="166"/>
      <c r="D2" s="166"/>
      <c r="E2" s="166"/>
      <c r="F2" s="166"/>
      <c r="G2" s="167"/>
    </row>
    <row r="3" spans="1:7" x14ac:dyDescent="0.25">
      <c r="A3" s="168" t="s">
        <v>510</v>
      </c>
      <c r="B3" s="169"/>
      <c r="C3" s="169"/>
      <c r="D3" s="169"/>
      <c r="E3" s="169"/>
      <c r="F3" s="169"/>
      <c r="G3" s="170"/>
    </row>
    <row r="4" spans="1:7" x14ac:dyDescent="0.25">
      <c r="A4" s="168" t="s">
        <v>2</v>
      </c>
      <c r="B4" s="169"/>
      <c r="C4" s="169"/>
      <c r="D4" s="169"/>
      <c r="E4" s="169"/>
      <c r="F4" s="169"/>
      <c r="G4" s="170"/>
    </row>
    <row r="5" spans="1:7" ht="30" x14ac:dyDescent="0.25">
      <c r="A5" s="139" t="s">
        <v>6</v>
      </c>
      <c r="B5" s="160" t="s">
        <v>497</v>
      </c>
      <c r="C5" s="161" t="s">
        <v>498</v>
      </c>
      <c r="D5" s="161" t="s">
        <v>499</v>
      </c>
      <c r="E5" s="161" t="s">
        <v>500</v>
      </c>
      <c r="F5" s="161" t="s">
        <v>501</v>
      </c>
      <c r="G5" s="161" t="s">
        <v>502</v>
      </c>
    </row>
    <row r="6" spans="1:7" ht="15.75" customHeight="1" x14ac:dyDescent="0.25">
      <c r="A6" s="26" t="s">
        <v>482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15530037.329999998</v>
      </c>
      <c r="F6" s="119">
        <f t="shared" si="0"/>
        <v>26930507.18</v>
      </c>
      <c r="G6" s="119">
        <f t="shared" si="0"/>
        <v>23737998.470000003</v>
      </c>
    </row>
    <row r="7" spans="1:7" x14ac:dyDescent="0.25">
      <c r="A7" s="58" t="s">
        <v>483</v>
      </c>
      <c r="B7" s="242">
        <v>0</v>
      </c>
      <c r="C7" s="242">
        <v>0</v>
      </c>
      <c r="D7" s="242">
        <v>0</v>
      </c>
      <c r="E7" s="242">
        <v>6945743.1500000004</v>
      </c>
      <c r="F7" s="242">
        <v>11458132.939999999</v>
      </c>
      <c r="G7" s="242">
        <v>12104464.17</v>
      </c>
    </row>
    <row r="8" spans="1:7" ht="15.75" customHeight="1" x14ac:dyDescent="0.25">
      <c r="A8" s="58" t="s">
        <v>484</v>
      </c>
      <c r="B8" s="242">
        <v>0</v>
      </c>
      <c r="C8" s="242">
        <v>0</v>
      </c>
      <c r="D8" s="242">
        <v>0</v>
      </c>
      <c r="E8" s="242">
        <v>1454056.37</v>
      </c>
      <c r="F8" s="242">
        <v>1543849.56</v>
      </c>
      <c r="G8" s="242">
        <v>1625120.8</v>
      </c>
    </row>
    <row r="9" spans="1:7" x14ac:dyDescent="0.25">
      <c r="A9" s="58" t="s">
        <v>485</v>
      </c>
      <c r="B9" s="242">
        <v>0</v>
      </c>
      <c r="C9" s="242">
        <v>0</v>
      </c>
      <c r="D9" s="242">
        <v>0</v>
      </c>
      <c r="E9" s="242">
        <v>7130237.8099999996</v>
      </c>
      <c r="F9" s="242">
        <v>9534440.2899999991</v>
      </c>
      <c r="G9" s="242">
        <v>8591446.4700000007</v>
      </c>
    </row>
    <row r="10" spans="1:7" x14ac:dyDescent="0.25">
      <c r="A10" s="58" t="s">
        <v>486</v>
      </c>
      <c r="B10" s="242">
        <v>0</v>
      </c>
      <c r="C10" s="242">
        <v>0</v>
      </c>
      <c r="D10" s="242">
        <v>0</v>
      </c>
      <c r="E10" s="242">
        <v>0</v>
      </c>
      <c r="F10" s="242">
        <v>0</v>
      </c>
      <c r="G10" s="242">
        <v>0</v>
      </c>
    </row>
    <row r="11" spans="1:7" x14ac:dyDescent="0.25">
      <c r="A11" s="58" t="s">
        <v>487</v>
      </c>
      <c r="B11" s="242">
        <v>0</v>
      </c>
      <c r="C11" s="242">
        <v>0</v>
      </c>
      <c r="D11" s="242">
        <v>0</v>
      </c>
      <c r="E11" s="242">
        <v>0</v>
      </c>
      <c r="F11" s="242">
        <v>0</v>
      </c>
      <c r="G11" s="242">
        <v>76206.03</v>
      </c>
    </row>
    <row r="12" spans="1:7" x14ac:dyDescent="0.25">
      <c r="A12" s="58" t="s">
        <v>488</v>
      </c>
      <c r="B12" s="242">
        <v>0</v>
      </c>
      <c r="C12" s="242">
        <v>0</v>
      </c>
      <c r="D12" s="242">
        <v>0</v>
      </c>
      <c r="E12" s="242">
        <v>0</v>
      </c>
      <c r="F12" s="242">
        <v>4394084.3899999997</v>
      </c>
      <c r="G12" s="242">
        <v>1340761</v>
      </c>
    </row>
    <row r="13" spans="1:7" x14ac:dyDescent="0.25">
      <c r="A13" s="59" t="s">
        <v>489</v>
      </c>
      <c r="B13" s="242">
        <v>0</v>
      </c>
      <c r="C13" s="242">
        <v>0</v>
      </c>
      <c r="D13" s="242">
        <v>0</v>
      </c>
      <c r="E13" s="242">
        <v>0</v>
      </c>
      <c r="F13" s="242">
        <v>0</v>
      </c>
      <c r="G13" s="242">
        <v>0</v>
      </c>
    </row>
    <row r="14" spans="1:7" x14ac:dyDescent="0.25">
      <c r="A14" s="58" t="s">
        <v>490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492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483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484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485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494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15530037.329999998</v>
      </c>
      <c r="F28" s="119">
        <f t="shared" si="2"/>
        <v>26930507.18</v>
      </c>
      <c r="G28" s="119">
        <f t="shared" si="2"/>
        <v>23737998.470000003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511</v>
      </c>
    </row>
    <row r="32" spans="1:7" x14ac:dyDescent="0.25">
      <c r="A32" t="s">
        <v>512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4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tabSelected="1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0" t="s">
        <v>513</v>
      </c>
      <c r="B1" s="163"/>
      <c r="C1" s="163"/>
      <c r="D1" s="163"/>
      <c r="E1" s="163"/>
      <c r="F1" s="163"/>
    </row>
    <row r="2" spans="1:6" x14ac:dyDescent="0.25">
      <c r="A2" s="165" t="str">
        <f>'Formato 1'!A2</f>
        <v>SISTEMA MUNICIPAL DE AGUA POTABLE Y ALCANTARILLADO DEL MUNICIPIO DE  JARAL DEL PROGRESO</v>
      </c>
      <c r="B2" s="166"/>
      <c r="C2" s="166"/>
      <c r="D2" s="166"/>
      <c r="E2" s="166"/>
      <c r="F2" s="167"/>
    </row>
    <row r="3" spans="1:6" x14ac:dyDescent="0.25">
      <c r="A3" s="168" t="s">
        <v>514</v>
      </c>
      <c r="B3" s="169"/>
      <c r="C3" s="169"/>
      <c r="D3" s="169"/>
      <c r="E3" s="169"/>
      <c r="F3" s="170"/>
    </row>
    <row r="4" spans="1:6" ht="30" x14ac:dyDescent="0.25">
      <c r="A4" s="139" t="s">
        <v>6</v>
      </c>
      <c r="B4" s="7" t="s">
        <v>515</v>
      </c>
      <c r="C4" s="33" t="s">
        <v>516</v>
      </c>
      <c r="D4" s="33" t="s">
        <v>517</v>
      </c>
      <c r="E4" s="33" t="s">
        <v>518</v>
      </c>
      <c r="F4" s="33" t="s">
        <v>519</v>
      </c>
    </row>
    <row r="5" spans="1:6" ht="15.75" customHeight="1" x14ac:dyDescent="0.25">
      <c r="A5" s="143" t="s">
        <v>520</v>
      </c>
      <c r="B5" s="148"/>
      <c r="C5" s="148"/>
      <c r="D5" s="148"/>
      <c r="E5" s="148"/>
      <c r="F5" s="148"/>
    </row>
    <row r="6" spans="1:6" ht="30" x14ac:dyDescent="0.25">
      <c r="A6" s="146" t="s">
        <v>521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522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523</v>
      </c>
      <c r="B9" s="145"/>
      <c r="C9" s="145"/>
      <c r="D9" s="145"/>
      <c r="E9" s="145"/>
      <c r="F9" s="145"/>
    </row>
    <row r="10" spans="1:6" x14ac:dyDescent="0.25">
      <c r="A10" s="146" t="s">
        <v>524</v>
      </c>
      <c r="B10" s="155"/>
      <c r="C10" s="155"/>
      <c r="D10" s="155"/>
      <c r="E10" s="155"/>
      <c r="F10" s="155"/>
    </row>
    <row r="11" spans="1:6" x14ac:dyDescent="0.25">
      <c r="A11" s="67" t="s">
        <v>525</v>
      </c>
      <c r="B11" s="155"/>
      <c r="C11" s="155"/>
      <c r="D11" s="155"/>
      <c r="E11" s="155"/>
      <c r="F11" s="155"/>
    </row>
    <row r="12" spans="1:6" x14ac:dyDescent="0.25">
      <c r="A12" s="67" t="s">
        <v>526</v>
      </c>
      <c r="B12" s="155"/>
      <c r="C12" s="155"/>
      <c r="D12" s="155"/>
      <c r="E12" s="155"/>
      <c r="F12" s="155"/>
    </row>
    <row r="13" spans="1:6" x14ac:dyDescent="0.25">
      <c r="A13" s="67" t="s">
        <v>527</v>
      </c>
      <c r="B13" s="155"/>
      <c r="C13" s="155"/>
      <c r="D13" s="155"/>
      <c r="E13" s="155"/>
      <c r="F13" s="155"/>
    </row>
    <row r="14" spans="1:6" x14ac:dyDescent="0.25">
      <c r="A14" s="146" t="s">
        <v>528</v>
      </c>
      <c r="B14" s="155"/>
      <c r="C14" s="155"/>
      <c r="D14" s="155"/>
      <c r="E14" s="155"/>
      <c r="F14" s="155"/>
    </row>
    <row r="15" spans="1:6" x14ac:dyDescent="0.25">
      <c r="A15" s="67" t="s">
        <v>525</v>
      </c>
      <c r="B15" s="155"/>
      <c r="C15" s="155"/>
      <c r="D15" s="155"/>
      <c r="E15" s="155"/>
      <c r="F15" s="155"/>
    </row>
    <row r="16" spans="1:6" x14ac:dyDescent="0.25">
      <c r="A16" s="67" t="s">
        <v>526</v>
      </c>
      <c r="B16" s="156"/>
      <c r="C16" s="156"/>
      <c r="D16" s="156"/>
      <c r="E16" s="156"/>
      <c r="F16" s="156"/>
    </row>
    <row r="17" spans="1:6" x14ac:dyDescent="0.25">
      <c r="A17" s="67" t="s">
        <v>527</v>
      </c>
      <c r="B17" s="157"/>
      <c r="C17" s="157"/>
      <c r="D17" s="157"/>
      <c r="E17" s="157"/>
      <c r="F17" s="157"/>
    </row>
    <row r="18" spans="1:6" x14ac:dyDescent="0.25">
      <c r="A18" s="146" t="s">
        <v>529</v>
      </c>
      <c r="B18" s="157"/>
      <c r="C18" s="157"/>
      <c r="D18" s="157"/>
      <c r="E18" s="157"/>
      <c r="F18" s="157"/>
    </row>
    <row r="19" spans="1:6" x14ac:dyDescent="0.25">
      <c r="A19" s="146" t="s">
        <v>530</v>
      </c>
      <c r="B19" s="157"/>
      <c r="C19" s="157"/>
      <c r="D19" s="157"/>
      <c r="E19" s="157"/>
      <c r="F19" s="157"/>
    </row>
    <row r="20" spans="1:6" x14ac:dyDescent="0.25">
      <c r="A20" s="146" t="s">
        <v>531</v>
      </c>
      <c r="B20" s="158"/>
      <c r="C20" s="158"/>
      <c r="D20" s="158"/>
      <c r="E20" s="158"/>
      <c r="F20" s="158"/>
    </row>
    <row r="21" spans="1:6" x14ac:dyDescent="0.25">
      <c r="A21" s="146" t="s">
        <v>532</v>
      </c>
      <c r="B21" s="158"/>
      <c r="C21" s="158"/>
      <c r="D21" s="158"/>
      <c r="E21" s="158"/>
      <c r="F21" s="158"/>
    </row>
    <row r="22" spans="1:6" x14ac:dyDescent="0.25">
      <c r="A22" s="146" t="s">
        <v>533</v>
      </c>
      <c r="B22" s="158"/>
      <c r="C22" s="158"/>
      <c r="D22" s="158"/>
      <c r="E22" s="158"/>
      <c r="F22" s="158"/>
    </row>
    <row r="23" spans="1:6" x14ac:dyDescent="0.25">
      <c r="A23" s="146" t="s">
        <v>534</v>
      </c>
      <c r="B23" s="158"/>
      <c r="C23" s="158"/>
      <c r="D23" s="158"/>
      <c r="E23" s="158"/>
      <c r="F23" s="158"/>
    </row>
    <row r="24" spans="1:6" x14ac:dyDescent="0.25">
      <c r="A24" s="146" t="s">
        <v>535</v>
      </c>
      <c r="B24" s="150"/>
      <c r="C24" s="150"/>
      <c r="D24" s="150"/>
      <c r="E24" s="150"/>
      <c r="F24" s="150"/>
    </row>
    <row r="25" spans="1:6" x14ac:dyDescent="0.25">
      <c r="A25" s="146" t="s">
        <v>536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537</v>
      </c>
      <c r="B27" s="149"/>
      <c r="C27" s="149"/>
      <c r="D27" s="149"/>
      <c r="E27" s="149"/>
      <c r="F27" s="149"/>
    </row>
    <row r="28" spans="1:6" x14ac:dyDescent="0.25">
      <c r="A28" s="146" t="s">
        <v>538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539</v>
      </c>
      <c r="B30" s="53"/>
      <c r="C30" s="53"/>
      <c r="D30" s="53"/>
      <c r="E30" s="53"/>
      <c r="F30" s="53"/>
    </row>
    <row r="31" spans="1:6" x14ac:dyDescent="0.25">
      <c r="A31" s="154" t="s">
        <v>524</v>
      </c>
      <c r="B31" s="91"/>
      <c r="C31" s="91"/>
      <c r="D31" s="91"/>
      <c r="E31" s="91"/>
      <c r="F31" s="91"/>
    </row>
    <row r="32" spans="1:6" x14ac:dyDescent="0.25">
      <c r="A32" s="154" t="s">
        <v>528</v>
      </c>
      <c r="B32" s="91"/>
      <c r="C32" s="91"/>
      <c r="D32" s="91"/>
      <c r="E32" s="91"/>
      <c r="F32" s="91"/>
    </row>
    <row r="33" spans="1:6" x14ac:dyDescent="0.25">
      <c r="A33" s="154" t="s">
        <v>540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541</v>
      </c>
      <c r="B35" s="53"/>
      <c r="C35" s="53"/>
      <c r="D35" s="53"/>
      <c r="E35" s="53"/>
      <c r="F35" s="53"/>
    </row>
    <row r="36" spans="1:6" x14ac:dyDescent="0.25">
      <c r="A36" s="154" t="s">
        <v>542</v>
      </c>
      <c r="B36" s="53"/>
      <c r="C36" s="53"/>
      <c r="D36" s="53"/>
      <c r="E36" s="53"/>
      <c r="F36" s="53"/>
    </row>
    <row r="37" spans="1:6" x14ac:dyDescent="0.25">
      <c r="A37" s="154" t="s">
        <v>543</v>
      </c>
      <c r="B37" s="53"/>
      <c r="C37" s="53"/>
      <c r="D37" s="53"/>
      <c r="E37" s="53"/>
      <c r="F37" s="53"/>
    </row>
    <row r="38" spans="1:6" x14ac:dyDescent="0.25">
      <c r="A38" s="154" t="s">
        <v>544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546</v>
      </c>
      <c r="B42" s="53"/>
      <c r="C42" s="53"/>
      <c r="D42" s="53"/>
      <c r="E42" s="53"/>
      <c r="F42" s="53"/>
    </row>
    <row r="43" spans="1:6" x14ac:dyDescent="0.25">
      <c r="A43" s="154" t="s">
        <v>547</v>
      </c>
      <c r="B43" s="91"/>
      <c r="C43" s="91"/>
      <c r="D43" s="91"/>
      <c r="E43" s="91"/>
      <c r="F43" s="91"/>
    </row>
    <row r="44" spans="1:6" x14ac:dyDescent="0.25">
      <c r="A44" s="154" t="s">
        <v>548</v>
      </c>
      <c r="B44" s="91"/>
      <c r="C44" s="91"/>
      <c r="D44" s="91"/>
      <c r="E44" s="91"/>
      <c r="F44" s="91"/>
    </row>
    <row r="45" spans="1:6" x14ac:dyDescent="0.25">
      <c r="A45" s="154" t="s">
        <v>549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550</v>
      </c>
      <c r="B47" s="53"/>
      <c r="C47" s="53"/>
      <c r="D47" s="53"/>
      <c r="E47" s="53"/>
      <c r="F47" s="53"/>
    </row>
    <row r="48" spans="1:6" x14ac:dyDescent="0.25">
      <c r="A48" s="154" t="s">
        <v>548</v>
      </c>
      <c r="B48" s="91"/>
      <c r="C48" s="91"/>
      <c r="D48" s="91"/>
      <c r="E48" s="91"/>
      <c r="F48" s="91"/>
    </row>
    <row r="49" spans="1:6" x14ac:dyDescent="0.25">
      <c r="A49" s="154" t="s">
        <v>549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551</v>
      </c>
      <c r="B51" s="53"/>
      <c r="C51" s="53"/>
      <c r="D51" s="53"/>
      <c r="E51" s="53"/>
      <c r="F51" s="53"/>
    </row>
    <row r="52" spans="1:6" x14ac:dyDescent="0.25">
      <c r="A52" s="154" t="s">
        <v>548</v>
      </c>
      <c r="B52" s="91"/>
      <c r="C52" s="91"/>
      <c r="D52" s="91"/>
      <c r="E52" s="91"/>
      <c r="F52" s="91"/>
    </row>
    <row r="53" spans="1:6" x14ac:dyDescent="0.25">
      <c r="A53" s="154" t="s">
        <v>549</v>
      </c>
      <c r="B53" s="91"/>
      <c r="C53" s="91"/>
      <c r="D53" s="91"/>
      <c r="E53" s="91"/>
      <c r="F53" s="91"/>
    </row>
    <row r="54" spans="1:6" x14ac:dyDescent="0.25">
      <c r="A54" s="154" t="s">
        <v>552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553</v>
      </c>
      <c r="B56" s="53"/>
      <c r="C56" s="53"/>
      <c r="D56" s="53"/>
      <c r="E56" s="53"/>
      <c r="F56" s="53"/>
    </row>
    <row r="57" spans="1:6" x14ac:dyDescent="0.25">
      <c r="A57" s="154" t="s">
        <v>548</v>
      </c>
      <c r="B57" s="91"/>
      <c r="C57" s="91"/>
      <c r="D57" s="91"/>
      <c r="E57" s="91"/>
      <c r="F57" s="91"/>
    </row>
    <row r="58" spans="1:6" x14ac:dyDescent="0.25">
      <c r="A58" s="154" t="s">
        <v>549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554</v>
      </c>
      <c r="B60" s="53"/>
      <c r="C60" s="53"/>
      <c r="D60" s="53"/>
      <c r="E60" s="53"/>
      <c r="F60" s="53"/>
    </row>
    <row r="61" spans="1:6" x14ac:dyDescent="0.25">
      <c r="A61" s="154" t="s">
        <v>555</v>
      </c>
      <c r="B61" s="141"/>
      <c r="C61" s="141"/>
      <c r="D61" s="141"/>
      <c r="E61" s="141"/>
      <c r="F61" s="141"/>
    </row>
    <row r="62" spans="1:6" x14ac:dyDescent="0.25">
      <c r="A62" s="154" t="s">
        <v>556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557</v>
      </c>
      <c r="B64" s="141"/>
      <c r="C64" s="141"/>
      <c r="D64" s="141"/>
      <c r="E64" s="141"/>
      <c r="F64" s="141"/>
    </row>
    <row r="65" spans="1:6" x14ac:dyDescent="0.25">
      <c r="A65" s="154" t="s">
        <v>558</v>
      </c>
      <c r="B65" s="141"/>
      <c r="C65" s="141"/>
      <c r="D65" s="141"/>
      <c r="E65" s="141"/>
      <c r="F65" s="141"/>
    </row>
    <row r="66" spans="1:6" x14ac:dyDescent="0.25">
      <c r="A66" s="154" t="s">
        <v>559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8" t="s">
        <v>446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SISTEMA MUNICIPAL DE AGUA POTABLE Y ALCANTARILLADO DEL MUNICIPIO DE  JARAL DEL PROGRESO</v>
      </c>
      <c r="B2" s="129"/>
      <c r="C2" s="129"/>
      <c r="D2" s="129"/>
      <c r="E2" s="129"/>
      <c r="F2" s="129"/>
      <c r="G2" s="130"/>
    </row>
    <row r="3" spans="1:7" x14ac:dyDescent="0.25">
      <c r="A3" s="131" t="s">
        <v>447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448</v>
      </c>
      <c r="B5" s="132"/>
      <c r="C5" s="132"/>
      <c r="D5" s="132"/>
      <c r="E5" s="132"/>
      <c r="F5" s="132"/>
      <c r="G5" s="133"/>
    </row>
    <row r="6" spans="1:7" x14ac:dyDescent="0.25">
      <c r="A6" s="186" t="s">
        <v>560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25">
      <c r="A7" s="187"/>
      <c r="B7" s="70" t="s">
        <v>561</v>
      </c>
      <c r="C7" s="187"/>
      <c r="D7" s="187"/>
      <c r="E7" s="187"/>
      <c r="F7" s="187"/>
      <c r="G7" s="187"/>
    </row>
    <row r="8" spans="1:7" ht="30" x14ac:dyDescent="0.25">
      <c r="A8" s="71" t="s">
        <v>503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291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293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9" t="s">
        <v>480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SISTEMA MUNICIPAL DE AGUA POTABLE Y ALCANTARILLADO DEL MUNICIPIO DE  JARAL DEL PROGRESO</v>
      </c>
      <c r="B2" s="129"/>
      <c r="C2" s="129"/>
      <c r="D2" s="129"/>
      <c r="E2" s="129"/>
      <c r="F2" s="129"/>
      <c r="G2" s="130"/>
    </row>
    <row r="3" spans="1:7" x14ac:dyDescent="0.25">
      <c r="A3" s="113" t="s">
        <v>481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448</v>
      </c>
      <c r="B5" s="114"/>
      <c r="C5" s="114"/>
      <c r="D5" s="114"/>
      <c r="E5" s="114"/>
      <c r="F5" s="114"/>
      <c r="G5" s="115"/>
    </row>
    <row r="6" spans="1:7" x14ac:dyDescent="0.25">
      <c r="A6" s="190" t="s">
        <v>572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25">
      <c r="A7" s="191"/>
      <c r="B7" s="37" t="s">
        <v>561</v>
      </c>
      <c r="C7" s="187"/>
      <c r="D7" s="187"/>
      <c r="E7" s="187"/>
      <c r="F7" s="187"/>
      <c r="G7" s="187"/>
    </row>
    <row r="8" spans="1:7" x14ac:dyDescent="0.25">
      <c r="A8" s="26" t="s">
        <v>482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573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9" t="s">
        <v>495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SISTEMA MUNICIPAL DE AGUA POTABLE Y ALCANTARILLADO DEL MUNICIPIO DE  JARAL DEL PROGRESO</v>
      </c>
      <c r="B2" s="129"/>
      <c r="C2" s="129"/>
      <c r="D2" s="129"/>
      <c r="E2" s="129"/>
      <c r="F2" s="129"/>
      <c r="G2" s="130"/>
    </row>
    <row r="3" spans="1:7" x14ac:dyDescent="0.25">
      <c r="A3" s="113" t="s">
        <v>496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3" t="s">
        <v>560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2.25" x14ac:dyDescent="0.25">
      <c r="A6" s="179"/>
      <c r="B6" s="195"/>
      <c r="C6" s="195"/>
      <c r="D6" s="195"/>
      <c r="E6" s="195"/>
      <c r="F6" s="195"/>
      <c r="G6" s="37" t="s">
        <v>576</v>
      </c>
    </row>
    <row r="7" spans="1:7" x14ac:dyDescent="0.25">
      <c r="A7" s="62" t="s">
        <v>503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582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583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291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293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2" t="s">
        <v>588</v>
      </c>
      <c r="B39" s="192"/>
      <c r="C39" s="192"/>
      <c r="D39" s="192"/>
      <c r="E39" s="192"/>
      <c r="F39" s="192"/>
      <c r="G39" s="192"/>
    </row>
    <row r="40" spans="1:7" x14ac:dyDescent="0.25">
      <c r="A40" s="192" t="s">
        <v>589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9" t="s">
        <v>509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SISTEMA MUNICIPAL DE AGUA POTABLE Y ALCANTARILLADO DEL MUNICIPIO DE  JARAL DEL PROGRESO</v>
      </c>
      <c r="B2" s="129"/>
      <c r="C2" s="129"/>
      <c r="D2" s="129"/>
      <c r="E2" s="129"/>
      <c r="F2" s="129"/>
      <c r="G2" s="130"/>
    </row>
    <row r="3" spans="1:7" x14ac:dyDescent="0.25">
      <c r="A3" s="113" t="s">
        <v>510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6" t="s">
        <v>572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25">
      <c r="A6" s="197"/>
      <c r="B6" s="195"/>
      <c r="C6" s="195"/>
      <c r="D6" s="195"/>
      <c r="E6" s="195"/>
      <c r="F6" s="195"/>
      <c r="G6" s="37" t="s">
        <v>590</v>
      </c>
    </row>
    <row r="7" spans="1:7" x14ac:dyDescent="0.25">
      <c r="A7" s="26" t="s">
        <v>482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573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573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2" t="s">
        <v>588</v>
      </c>
      <c r="B32" s="192"/>
      <c r="C32" s="192"/>
      <c r="D32" s="192"/>
      <c r="E32" s="192"/>
      <c r="F32" s="192"/>
      <c r="G32" s="192"/>
    </row>
    <row r="33" spans="1:7" x14ac:dyDescent="0.25">
      <c r="A33" s="192" t="s">
        <v>589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8" t="s">
        <v>513</v>
      </c>
      <c r="B1" s="198"/>
      <c r="C1" s="198"/>
      <c r="D1" s="198"/>
      <c r="E1" s="198"/>
      <c r="F1" s="198"/>
    </row>
    <row r="2" spans="1:6" ht="20.100000000000001" customHeight="1" x14ac:dyDescent="0.25">
      <c r="A2" s="110" t="str">
        <f>'Formato 1'!A2</f>
        <v>SISTEMA MUNICIPAL DE AGUA POTABLE Y ALCANTARILLADO DEL MUNICIPIO DE  JARAL DEL PROGRESO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515</v>
      </c>
      <c r="C4" s="121" t="s">
        <v>516</v>
      </c>
      <c r="D4" s="121" t="s">
        <v>517</v>
      </c>
      <c r="E4" s="121" t="s">
        <v>518</v>
      </c>
      <c r="F4" s="121" t="s">
        <v>519</v>
      </c>
    </row>
    <row r="5" spans="1:6" ht="12.75" customHeight="1" x14ac:dyDescent="0.25">
      <c r="A5" s="18" t="s">
        <v>520</v>
      </c>
      <c r="B5" s="53"/>
      <c r="C5" s="53"/>
      <c r="D5" s="53"/>
      <c r="E5" s="53"/>
      <c r="F5" s="53"/>
    </row>
    <row r="6" spans="1:6" ht="30" x14ac:dyDescent="0.25">
      <c r="A6" s="59" t="s">
        <v>521</v>
      </c>
      <c r="B6" s="60"/>
      <c r="C6" s="60"/>
      <c r="D6" s="60"/>
      <c r="E6" s="60"/>
      <c r="F6" s="60"/>
    </row>
    <row r="7" spans="1:6" ht="15" x14ac:dyDescent="0.25">
      <c r="A7" s="59" t="s">
        <v>522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523</v>
      </c>
      <c r="B9" s="45"/>
      <c r="C9" s="45"/>
      <c r="D9" s="45"/>
      <c r="E9" s="45"/>
      <c r="F9" s="45"/>
    </row>
    <row r="10" spans="1:6" ht="15" x14ac:dyDescent="0.25">
      <c r="A10" s="59" t="s">
        <v>524</v>
      </c>
      <c r="B10" s="60"/>
      <c r="C10" s="60"/>
      <c r="D10" s="60"/>
      <c r="E10" s="60"/>
      <c r="F10" s="60"/>
    </row>
    <row r="11" spans="1:6" ht="15" x14ac:dyDescent="0.25">
      <c r="A11" s="80" t="s">
        <v>525</v>
      </c>
      <c r="B11" s="60"/>
      <c r="C11" s="60"/>
      <c r="D11" s="60"/>
      <c r="E11" s="60"/>
      <c r="F11" s="60"/>
    </row>
    <row r="12" spans="1:6" ht="15" x14ac:dyDescent="0.25">
      <c r="A12" s="80" t="s">
        <v>526</v>
      </c>
      <c r="B12" s="60"/>
      <c r="C12" s="60"/>
      <c r="D12" s="60"/>
      <c r="E12" s="60"/>
      <c r="F12" s="60"/>
    </row>
    <row r="13" spans="1:6" ht="15" x14ac:dyDescent="0.25">
      <c r="A13" s="80" t="s">
        <v>527</v>
      </c>
      <c r="B13" s="60"/>
      <c r="C13" s="60"/>
      <c r="D13" s="60"/>
      <c r="E13" s="60"/>
      <c r="F13" s="60"/>
    </row>
    <row r="14" spans="1:6" ht="15" x14ac:dyDescent="0.25">
      <c r="A14" s="59" t="s">
        <v>528</v>
      </c>
      <c r="B14" s="60"/>
      <c r="C14" s="60"/>
      <c r="D14" s="60"/>
      <c r="E14" s="60"/>
      <c r="F14" s="60"/>
    </row>
    <row r="15" spans="1:6" ht="15" x14ac:dyDescent="0.25">
      <c r="A15" s="80" t="s">
        <v>525</v>
      </c>
      <c r="B15" s="60"/>
      <c r="C15" s="60"/>
      <c r="D15" s="60"/>
      <c r="E15" s="60"/>
      <c r="F15" s="60"/>
    </row>
    <row r="16" spans="1:6" ht="15" x14ac:dyDescent="0.25">
      <c r="A16" s="80" t="s">
        <v>526</v>
      </c>
      <c r="B16" s="60"/>
      <c r="C16" s="60"/>
      <c r="D16" s="60"/>
      <c r="E16" s="60"/>
      <c r="F16" s="60"/>
    </row>
    <row r="17" spans="1:6" ht="15" x14ac:dyDescent="0.25">
      <c r="A17" s="80" t="s">
        <v>527</v>
      </c>
      <c r="B17" s="60"/>
      <c r="C17" s="60"/>
      <c r="D17" s="60"/>
      <c r="E17" s="60"/>
      <c r="F17" s="60"/>
    </row>
    <row r="18" spans="1:6" ht="15" x14ac:dyDescent="0.25">
      <c r="A18" s="59" t="s">
        <v>529</v>
      </c>
      <c r="B18" s="122"/>
      <c r="C18" s="60"/>
      <c r="D18" s="60"/>
      <c r="E18" s="60"/>
      <c r="F18" s="60"/>
    </row>
    <row r="19" spans="1:6" ht="15" x14ac:dyDescent="0.25">
      <c r="A19" s="59" t="s">
        <v>530</v>
      </c>
      <c r="B19" s="60"/>
      <c r="C19" s="60"/>
      <c r="D19" s="60"/>
      <c r="E19" s="60"/>
      <c r="F19" s="60"/>
    </row>
    <row r="20" spans="1:6" ht="30" x14ac:dyDescent="0.25">
      <c r="A20" s="59" t="s">
        <v>531</v>
      </c>
      <c r="B20" s="123"/>
      <c r="C20" s="123"/>
      <c r="D20" s="123"/>
      <c r="E20" s="123"/>
      <c r="F20" s="123"/>
    </row>
    <row r="21" spans="1:6" ht="30" x14ac:dyDescent="0.25">
      <c r="A21" s="59" t="s">
        <v>532</v>
      </c>
      <c r="B21" s="123"/>
      <c r="C21" s="123"/>
      <c r="D21" s="123"/>
      <c r="E21" s="123"/>
      <c r="F21" s="123"/>
    </row>
    <row r="22" spans="1:6" ht="30" x14ac:dyDescent="0.25">
      <c r="A22" s="59" t="s">
        <v>533</v>
      </c>
      <c r="B22" s="123"/>
      <c r="C22" s="123"/>
      <c r="D22" s="123"/>
      <c r="E22" s="123"/>
      <c r="F22" s="123"/>
    </row>
    <row r="23" spans="1:6" ht="15" x14ac:dyDescent="0.25">
      <c r="A23" s="59" t="s">
        <v>534</v>
      </c>
      <c r="B23" s="123"/>
      <c r="C23" s="123"/>
      <c r="D23" s="123"/>
      <c r="E23" s="123"/>
      <c r="F23" s="123"/>
    </row>
    <row r="24" spans="1:6" ht="15" x14ac:dyDescent="0.25">
      <c r="A24" s="59" t="s">
        <v>535</v>
      </c>
      <c r="B24" s="124"/>
      <c r="C24" s="60"/>
      <c r="D24" s="60"/>
      <c r="E24" s="60"/>
      <c r="F24" s="60"/>
    </row>
    <row r="25" spans="1:6" ht="15" x14ac:dyDescent="0.25">
      <c r="A25" s="59" t="s">
        <v>536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537</v>
      </c>
      <c r="B27" s="45"/>
      <c r="C27" s="45"/>
      <c r="D27" s="45"/>
      <c r="E27" s="45"/>
      <c r="F27" s="45"/>
    </row>
    <row r="28" spans="1:6" ht="15" x14ac:dyDescent="0.25">
      <c r="A28" s="59" t="s">
        <v>538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539</v>
      </c>
      <c r="B30" s="45"/>
      <c r="C30" s="45"/>
      <c r="D30" s="45"/>
      <c r="E30" s="45"/>
      <c r="F30" s="45"/>
    </row>
    <row r="31" spans="1:6" ht="15" x14ac:dyDescent="0.25">
      <c r="A31" s="59" t="s">
        <v>524</v>
      </c>
      <c r="B31" s="60"/>
      <c r="C31" s="60"/>
      <c r="D31" s="60"/>
      <c r="E31" s="60"/>
      <c r="F31" s="60"/>
    </row>
    <row r="32" spans="1:6" ht="15" x14ac:dyDescent="0.25">
      <c r="A32" s="59" t="s">
        <v>528</v>
      </c>
      <c r="B32" s="60"/>
      <c r="C32" s="60"/>
      <c r="D32" s="60"/>
      <c r="E32" s="60"/>
      <c r="F32" s="60"/>
    </row>
    <row r="33" spans="1:6" ht="15" x14ac:dyDescent="0.25">
      <c r="A33" s="59" t="s">
        <v>540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541</v>
      </c>
      <c r="B35" s="45"/>
      <c r="C35" s="45"/>
      <c r="D35" s="45"/>
      <c r="E35" s="45"/>
      <c r="F35" s="45"/>
    </row>
    <row r="36" spans="1:6" ht="15" x14ac:dyDescent="0.25">
      <c r="A36" s="59" t="s">
        <v>542</v>
      </c>
      <c r="B36" s="60"/>
      <c r="C36" s="60"/>
      <c r="D36" s="60"/>
      <c r="E36" s="60"/>
      <c r="F36" s="60"/>
    </row>
    <row r="37" spans="1:6" ht="15" x14ac:dyDescent="0.25">
      <c r="A37" s="59" t="s">
        <v>543</v>
      </c>
      <c r="B37" s="60"/>
      <c r="C37" s="60"/>
      <c r="D37" s="60"/>
      <c r="E37" s="60"/>
      <c r="F37" s="60"/>
    </row>
    <row r="38" spans="1:6" ht="15" x14ac:dyDescent="0.25">
      <c r="A38" s="59" t="s">
        <v>544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546</v>
      </c>
      <c r="B42" s="45"/>
      <c r="C42" s="45"/>
      <c r="D42" s="45"/>
      <c r="E42" s="45"/>
      <c r="F42" s="45"/>
    </row>
    <row r="43" spans="1:6" ht="15" x14ac:dyDescent="0.25">
      <c r="A43" s="59" t="s">
        <v>547</v>
      </c>
      <c r="B43" s="60"/>
      <c r="C43" s="60"/>
      <c r="D43" s="60"/>
      <c r="E43" s="60"/>
      <c r="F43" s="60"/>
    </row>
    <row r="44" spans="1:6" ht="15" x14ac:dyDescent="0.25">
      <c r="A44" s="59" t="s">
        <v>548</v>
      </c>
      <c r="B44" s="60"/>
      <c r="C44" s="60"/>
      <c r="D44" s="60"/>
      <c r="E44" s="60"/>
      <c r="F44" s="60"/>
    </row>
    <row r="45" spans="1:6" ht="15" x14ac:dyDescent="0.25">
      <c r="A45" s="59" t="s">
        <v>549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550</v>
      </c>
      <c r="B47" s="45"/>
      <c r="C47" s="45"/>
      <c r="D47" s="45"/>
      <c r="E47" s="45"/>
      <c r="F47" s="45"/>
    </row>
    <row r="48" spans="1:6" ht="15" x14ac:dyDescent="0.25">
      <c r="A48" s="59" t="s">
        <v>548</v>
      </c>
      <c r="B48" s="123"/>
      <c r="C48" s="123"/>
      <c r="D48" s="123"/>
      <c r="E48" s="123"/>
      <c r="F48" s="123"/>
    </row>
    <row r="49" spans="1:6" ht="15" x14ac:dyDescent="0.25">
      <c r="A49" s="59" t="s">
        <v>549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551</v>
      </c>
      <c r="B51" s="45"/>
      <c r="C51" s="45"/>
      <c r="D51" s="45"/>
      <c r="E51" s="45"/>
      <c r="F51" s="45"/>
    </row>
    <row r="52" spans="1:6" ht="15" x14ac:dyDescent="0.25">
      <c r="A52" s="59" t="s">
        <v>548</v>
      </c>
      <c r="B52" s="60"/>
      <c r="C52" s="60"/>
      <c r="D52" s="60"/>
      <c r="E52" s="60"/>
      <c r="F52" s="60"/>
    </row>
    <row r="53" spans="1:6" ht="15" x14ac:dyDescent="0.25">
      <c r="A53" s="59" t="s">
        <v>549</v>
      </c>
      <c r="B53" s="60"/>
      <c r="C53" s="60"/>
      <c r="D53" s="60"/>
      <c r="E53" s="60"/>
      <c r="F53" s="60"/>
    </row>
    <row r="54" spans="1:6" ht="15" x14ac:dyDescent="0.25">
      <c r="A54" s="59" t="s">
        <v>552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A5" sqref="A5:H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2" t="s">
        <v>124</v>
      </c>
      <c r="B1" s="163"/>
      <c r="C1" s="163"/>
      <c r="D1" s="163"/>
      <c r="E1" s="163"/>
      <c r="F1" s="163"/>
      <c r="G1" s="163"/>
      <c r="H1" s="164"/>
    </row>
    <row r="2" spans="1:8" x14ac:dyDescent="0.25">
      <c r="A2" s="165" t="str">
        <f>'Formato 1'!A2</f>
        <v>SISTEMA MUNICIPAL DE AGUA POTABLE Y ALCANTARILLADO DEL MUNICIPIO DE  JARAL DEL PROGRESO</v>
      </c>
      <c r="B2" s="166"/>
      <c r="C2" s="166"/>
      <c r="D2" s="166"/>
      <c r="E2" s="166"/>
      <c r="F2" s="166"/>
      <c r="G2" s="166"/>
      <c r="H2" s="167"/>
    </row>
    <row r="3" spans="1:8" ht="15" customHeight="1" x14ac:dyDescent="0.25">
      <c r="A3" s="168" t="s">
        <v>125</v>
      </c>
      <c r="B3" s="169"/>
      <c r="C3" s="169"/>
      <c r="D3" s="169"/>
      <c r="E3" s="169"/>
      <c r="F3" s="169"/>
      <c r="G3" s="169"/>
      <c r="H3" s="170"/>
    </row>
    <row r="4" spans="1:8" ht="15" customHeight="1" x14ac:dyDescent="0.25">
      <c r="A4" s="168" t="s">
        <v>594</v>
      </c>
      <c r="B4" s="169"/>
      <c r="C4" s="169"/>
      <c r="D4" s="169"/>
      <c r="E4" s="169"/>
      <c r="F4" s="169"/>
      <c r="G4" s="169"/>
      <c r="H4" s="170"/>
    </row>
    <row r="5" spans="1:8" x14ac:dyDescent="0.25">
      <c r="A5" s="171" t="s">
        <v>2</v>
      </c>
      <c r="B5" s="172"/>
      <c r="C5" s="172"/>
      <c r="D5" s="172"/>
      <c r="E5" s="172"/>
      <c r="F5" s="172"/>
      <c r="G5" s="172"/>
      <c r="H5" s="173"/>
    </row>
    <row r="6" spans="1:8" ht="41.45" customHeight="1" x14ac:dyDescent="0.25">
      <c r="A6" s="5" t="s">
        <v>126</v>
      </c>
      <c r="B6" s="6" t="str">
        <f>'Formato 1'!C6</f>
        <v>31 de 
diciembre de 
20XN-1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133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134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135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136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137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138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139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140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141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142</v>
      </c>
      <c r="B18" s="214">
        <v>5179545.74</v>
      </c>
      <c r="C18" s="108"/>
      <c r="D18" s="108"/>
      <c r="E18" s="108"/>
      <c r="F18" s="215">
        <v>5729195.5300000003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143</v>
      </c>
      <c r="B20" s="4">
        <f t="shared" ref="B20:H20" si="3">B8+B18</f>
        <v>5179545.74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5729195.5300000003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144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148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152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74" t="s">
        <v>153</v>
      </c>
      <c r="B33" s="174"/>
      <c r="C33" s="174"/>
      <c r="D33" s="174"/>
      <c r="E33" s="174"/>
      <c r="F33" s="174"/>
      <c r="G33" s="174"/>
      <c r="H33" s="174"/>
    </row>
    <row r="34" spans="1:8" ht="14.45" customHeight="1" x14ac:dyDescent="0.25">
      <c r="A34" s="174"/>
      <c r="B34" s="174"/>
      <c r="C34" s="174"/>
      <c r="D34" s="174"/>
      <c r="E34" s="174"/>
      <c r="F34" s="174"/>
      <c r="G34" s="174"/>
      <c r="H34" s="174"/>
    </row>
    <row r="35" spans="1:8" ht="14.45" customHeight="1" x14ac:dyDescent="0.25">
      <c r="A35" s="174"/>
      <c r="B35" s="174"/>
      <c r="C35" s="174"/>
      <c r="D35" s="174"/>
      <c r="E35" s="174"/>
      <c r="F35" s="174"/>
      <c r="G35" s="174"/>
      <c r="H35" s="174"/>
    </row>
    <row r="36" spans="1:8" ht="14.45" customHeight="1" x14ac:dyDescent="0.25">
      <c r="A36" s="174"/>
      <c r="B36" s="174"/>
      <c r="C36" s="174"/>
      <c r="D36" s="174"/>
      <c r="E36" s="174"/>
      <c r="F36" s="174"/>
      <c r="G36" s="174"/>
      <c r="H36" s="174"/>
    </row>
    <row r="37" spans="1:8" ht="14.45" customHeight="1" x14ac:dyDescent="0.25">
      <c r="A37" s="174"/>
      <c r="B37" s="174"/>
      <c r="C37" s="174"/>
      <c r="D37" s="174"/>
      <c r="E37" s="174"/>
      <c r="F37" s="174"/>
      <c r="G37" s="174"/>
      <c r="H37" s="174"/>
    </row>
    <row r="38" spans="1:8" x14ac:dyDescent="0.25">
      <c r="A38" s="61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160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161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162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163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152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:K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2" t="s">
        <v>164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ht="14.45" customHeight="1" x14ac:dyDescent="0.25">
      <c r="A2" s="165" t="str">
        <f>'Formato 1'!A2</f>
        <v>SISTEMA MUNICIPAL DE AGUA POTABLE Y ALCANTARILLADO DEL MUNICIPIO DE  JARAL DEL PROGRESO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168" t="s">
        <v>165</v>
      </c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x14ac:dyDescent="0.25">
      <c r="A4" s="168" t="str">
        <f>'Formato 2'!A4</f>
        <v>Del 1 de enero al 30 de septiembre de 2025</v>
      </c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25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72.7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177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178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179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180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181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182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183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184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185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186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187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44" zoomScale="75" zoomScaleNormal="75" workbookViewId="0">
      <selection activeCell="B91" sqref="B9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2" t="s">
        <v>188</v>
      </c>
      <c r="B1" s="163"/>
      <c r="C1" s="163"/>
      <c r="D1" s="164"/>
    </row>
    <row r="2" spans="1:4" x14ac:dyDescent="0.25">
      <c r="A2" s="110" t="str">
        <f>'Formato 1'!A2</f>
        <v>SISTEMA MUNICIPAL DE AGUA POTABLE Y ALCANTARILLADO DEL MUNICIPIO DE  JARAL DEL PROGRESO</v>
      </c>
      <c r="B2" s="111"/>
      <c r="C2" s="111"/>
      <c r="D2" s="112"/>
    </row>
    <row r="3" spans="1:4" x14ac:dyDescent="0.25">
      <c r="A3" s="113" t="s">
        <v>189</v>
      </c>
      <c r="B3" s="114"/>
      <c r="C3" s="114"/>
      <c r="D3" s="115"/>
    </row>
    <row r="4" spans="1:4" x14ac:dyDescent="0.25">
      <c r="A4" s="113" t="str">
        <f>'Formato 3'!A4</f>
        <v>Del 1 de enero al 30 de septiembre de 2025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4">
        <f>SUM(B9:B11)</f>
        <v>32723445</v>
      </c>
      <c r="C8" s="14">
        <f>SUM(C9:C11)</f>
        <v>23019408.629999999</v>
      </c>
      <c r="D8" s="14">
        <f>SUM(D9:D11)</f>
        <v>23019408.629999999</v>
      </c>
    </row>
    <row r="9" spans="1:4" x14ac:dyDescent="0.25">
      <c r="A9" s="58" t="s">
        <v>194</v>
      </c>
      <c r="B9" s="216">
        <v>32723445</v>
      </c>
      <c r="C9" s="216">
        <v>23019408.629999999</v>
      </c>
      <c r="D9" s="216">
        <v>23019408.629999999</v>
      </c>
    </row>
    <row r="10" spans="1:4" x14ac:dyDescent="0.25">
      <c r="A10" s="58" t="s">
        <v>195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196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197</v>
      </c>
      <c r="B13" s="14">
        <f>B14+B15</f>
        <v>32723445</v>
      </c>
      <c r="C13" s="14">
        <f>C14+C15</f>
        <v>14557108.470000001</v>
      </c>
      <c r="D13" s="14">
        <f>D14+D15</f>
        <v>14557108.460000001</v>
      </c>
    </row>
    <row r="14" spans="1:4" x14ac:dyDescent="0.25">
      <c r="A14" s="58" t="s">
        <v>198</v>
      </c>
      <c r="B14" s="217">
        <v>32723445</v>
      </c>
      <c r="C14" s="217">
        <v>14557108.470000001</v>
      </c>
      <c r="D14" s="217">
        <v>14557108.460000001</v>
      </c>
    </row>
    <row r="15" spans="1:4" x14ac:dyDescent="0.25">
      <c r="A15" s="58" t="s">
        <v>199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200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201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202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203</v>
      </c>
      <c r="B21" s="14">
        <f>B8-B13+B17</f>
        <v>0</v>
      </c>
      <c r="C21" s="14">
        <f>C8-C13+C17</f>
        <v>8462300.1599999983</v>
      </c>
      <c r="D21" s="14">
        <f>D8-D13+D17</f>
        <v>8462300.1699999981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204</v>
      </c>
      <c r="B23" s="14">
        <f>B21-B11</f>
        <v>0</v>
      </c>
      <c r="C23" s="14">
        <f>C21-C11</f>
        <v>8462300.1599999983</v>
      </c>
      <c r="D23" s="14">
        <f>D21-D11</f>
        <v>8462300.1699999981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205</v>
      </c>
      <c r="B25" s="14">
        <f>B23-B17</f>
        <v>0</v>
      </c>
      <c r="C25" s="14">
        <f>C23-C17</f>
        <v>8462300.1599999983</v>
      </c>
      <c r="D25" s="14">
        <f>D23-D17</f>
        <v>8462300.1699999981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6</v>
      </c>
      <c r="B28" s="7" t="s">
        <v>206</v>
      </c>
      <c r="C28" s="7" t="s">
        <v>191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209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210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211</v>
      </c>
      <c r="B33" s="4">
        <f>B25+B29</f>
        <v>0</v>
      </c>
      <c r="C33" s="4">
        <f>C25+C29</f>
        <v>8462300.1599999983</v>
      </c>
      <c r="D33" s="4">
        <f>D25+D29</f>
        <v>8462300.1699999981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30" x14ac:dyDescent="0.25">
      <c r="A36" s="13" t="s">
        <v>6</v>
      </c>
      <c r="B36" s="7" t="s">
        <v>190</v>
      </c>
      <c r="C36" s="7" t="s">
        <v>191</v>
      </c>
      <c r="D36" s="7" t="s">
        <v>192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213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214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216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217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6</v>
      </c>
      <c r="B47" s="7" t="s">
        <v>190</v>
      </c>
      <c r="C47" s="7" t="s">
        <v>191</v>
      </c>
      <c r="D47" s="7" t="s">
        <v>192</v>
      </c>
    </row>
    <row r="48" spans="1:4" x14ac:dyDescent="0.25">
      <c r="A48" s="95" t="s">
        <v>219</v>
      </c>
      <c r="B48" s="96">
        <f>B9</f>
        <v>32723445</v>
      </c>
      <c r="C48" s="96">
        <f>C9</f>
        <v>23019408.629999999</v>
      </c>
      <c r="D48" s="96">
        <f>D9</f>
        <v>23019408.629999999</v>
      </c>
    </row>
    <row r="49" spans="1:4" x14ac:dyDescent="0.25">
      <c r="A49" s="21" t="s">
        <v>220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213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216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198</v>
      </c>
      <c r="B53" s="47">
        <f>B14</f>
        <v>32723445</v>
      </c>
      <c r="C53" s="47">
        <f>C14</f>
        <v>14557108.470000001</v>
      </c>
      <c r="D53" s="47">
        <f>D14</f>
        <v>14557108.460000001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201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221</v>
      </c>
      <c r="B57" s="4">
        <f>B48+B49-B53+B55</f>
        <v>0</v>
      </c>
      <c r="C57" s="4">
        <f>C48+C49-C53+C55</f>
        <v>8462300.1599999983</v>
      </c>
      <c r="D57" s="4">
        <f>D48+D49-D53+D55</f>
        <v>8462300.1699999981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222</v>
      </c>
      <c r="B59" s="4">
        <f>B57-B49</f>
        <v>0</v>
      </c>
      <c r="C59" s="4">
        <f>C57-C49</f>
        <v>8462300.1599999983</v>
      </c>
      <c r="D59" s="4">
        <f>D57-D49</f>
        <v>8462300.1699999981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6</v>
      </c>
      <c r="B62" s="7" t="s">
        <v>190</v>
      </c>
      <c r="C62" s="7" t="s">
        <v>191</v>
      </c>
      <c r="D62" s="7" t="s">
        <v>192</v>
      </c>
    </row>
    <row r="63" spans="1:4" x14ac:dyDescent="0.25">
      <c r="A63" s="95" t="s">
        <v>195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223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214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217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224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202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225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226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0" zoomScale="75" zoomScaleNormal="75" workbookViewId="0">
      <selection activeCell="C86" sqref="C8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2" t="s">
        <v>227</v>
      </c>
      <c r="B1" s="163"/>
      <c r="C1" s="163"/>
      <c r="D1" s="163"/>
      <c r="E1" s="163"/>
      <c r="F1" s="163"/>
      <c r="G1" s="164"/>
    </row>
    <row r="2" spans="1:7" x14ac:dyDescent="0.25">
      <c r="A2" s="110" t="str">
        <f>'Formato 1'!A2</f>
        <v>SISTEMA MUNICIPAL DE AGUA POTABLE Y ALCANTARILLADO DEL MUNICIPIO DE  JARAL DEL PROGRESO</v>
      </c>
      <c r="B2" s="111"/>
      <c r="C2" s="111"/>
      <c r="D2" s="111"/>
      <c r="E2" s="111"/>
      <c r="F2" s="111"/>
      <c r="G2" s="112"/>
    </row>
    <row r="3" spans="1:7" x14ac:dyDescent="0.25">
      <c r="A3" s="113" t="s">
        <v>228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septiembre de 2025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75" t="s">
        <v>6</v>
      </c>
      <c r="B6" s="177" t="s">
        <v>229</v>
      </c>
      <c r="C6" s="177"/>
      <c r="D6" s="177"/>
      <c r="E6" s="177"/>
      <c r="F6" s="177"/>
      <c r="G6" s="177" t="s">
        <v>230</v>
      </c>
    </row>
    <row r="7" spans="1:7" ht="30" x14ac:dyDescent="0.25">
      <c r="A7" s="176"/>
      <c r="B7" s="25" t="s">
        <v>231</v>
      </c>
      <c r="C7" s="7" t="s">
        <v>232</v>
      </c>
      <c r="D7" s="25" t="s">
        <v>233</v>
      </c>
      <c r="E7" s="25" t="s">
        <v>191</v>
      </c>
      <c r="F7" s="25" t="s">
        <v>234</v>
      </c>
      <c r="G7" s="177"/>
    </row>
    <row r="8" spans="1:7" x14ac:dyDescent="0.25">
      <c r="A8" s="26" t="s">
        <v>235</v>
      </c>
      <c r="B8" s="91"/>
      <c r="C8" s="91"/>
      <c r="D8" s="91"/>
      <c r="E8" s="91"/>
      <c r="F8" s="91"/>
      <c r="G8" s="91"/>
    </row>
    <row r="9" spans="1:7" x14ac:dyDescent="0.25">
      <c r="A9" s="58" t="s">
        <v>236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237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238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239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240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241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242</v>
      </c>
      <c r="B15" s="219">
        <v>32723445</v>
      </c>
      <c r="C15" s="219">
        <v>0</v>
      </c>
      <c r="D15" s="218">
        <v>32723445</v>
      </c>
      <c r="E15" s="219">
        <v>23019408.629999999</v>
      </c>
      <c r="F15" s="219">
        <v>23019408.629999999</v>
      </c>
      <c r="G15" s="47">
        <f t="shared" si="0"/>
        <v>-9704036.370000001</v>
      </c>
    </row>
    <row r="16" spans="1:7" x14ac:dyDescent="0.25">
      <c r="A16" s="92" t="s">
        <v>243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244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245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246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247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248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249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250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251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252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253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254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255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256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257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262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264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265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266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267</v>
      </c>
      <c r="B41" s="4">
        <f t="shared" ref="B41:G41" si="7">SUM(B9,B10,B11,B12,B13,B14,B15,B16,B28,B34,B35,B37)</f>
        <v>32723445</v>
      </c>
      <c r="C41" s="4">
        <f t="shared" si="7"/>
        <v>0</v>
      </c>
      <c r="D41" s="4">
        <f t="shared" si="7"/>
        <v>32723445</v>
      </c>
      <c r="E41" s="4">
        <f t="shared" si="7"/>
        <v>23019408.629999999</v>
      </c>
      <c r="F41" s="4">
        <f t="shared" si="7"/>
        <v>23019408.629999999</v>
      </c>
      <c r="G41" s="4">
        <f t="shared" si="7"/>
        <v>-9704036.370000001</v>
      </c>
    </row>
    <row r="42" spans="1:7" x14ac:dyDescent="0.25">
      <c r="A42" s="3" t="s">
        <v>268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269</v>
      </c>
      <c r="B44" s="49"/>
      <c r="C44" s="49"/>
      <c r="D44" s="49"/>
      <c r="E44" s="49"/>
      <c r="F44" s="49"/>
      <c r="G44" s="49"/>
    </row>
    <row r="45" spans="1:7" x14ac:dyDescent="0.25">
      <c r="A45" s="58" t="s">
        <v>270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271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272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273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274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275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276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277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278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279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280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281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282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283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284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286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287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288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289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290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291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292</v>
      </c>
      <c r="B70" s="4">
        <f t="shared" ref="B70:G70" si="16">B41+B65+B67</f>
        <v>32723445</v>
      </c>
      <c r="C70" s="4">
        <f t="shared" si="16"/>
        <v>0</v>
      </c>
      <c r="D70" s="4">
        <f t="shared" si="16"/>
        <v>32723445</v>
      </c>
      <c r="E70" s="4">
        <f t="shared" si="16"/>
        <v>23019408.629999999</v>
      </c>
      <c r="F70" s="4">
        <f t="shared" si="16"/>
        <v>23019408.629999999</v>
      </c>
      <c r="G70" s="4">
        <f t="shared" si="16"/>
        <v>-9704036.370000001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293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296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75 G9:G15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30" zoomScale="75" zoomScaleNormal="75" workbookViewId="0">
      <selection activeCell="B59" sqref="B59:F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0" t="s">
        <v>297</v>
      </c>
      <c r="B1" s="163"/>
      <c r="C1" s="163"/>
      <c r="D1" s="163"/>
      <c r="E1" s="163"/>
      <c r="F1" s="163"/>
      <c r="G1" s="164"/>
    </row>
    <row r="2" spans="1:7" x14ac:dyDescent="0.25">
      <c r="A2" s="125" t="str">
        <f>'Formato 1'!A2</f>
        <v>SISTEMA MUNICIPAL DE AGUA POTABLE Y ALCANTARILLADO DEL MUNICIPIO DE  JARAL DEL PROGRESO</v>
      </c>
      <c r="B2" s="125"/>
      <c r="C2" s="125"/>
      <c r="D2" s="125"/>
      <c r="E2" s="125"/>
      <c r="F2" s="125"/>
      <c r="G2" s="125"/>
    </row>
    <row r="3" spans="1:7" x14ac:dyDescent="0.25">
      <c r="A3" s="126" t="s">
        <v>298</v>
      </c>
      <c r="B3" s="126"/>
      <c r="C3" s="126"/>
      <c r="D3" s="126"/>
      <c r="E3" s="126"/>
      <c r="F3" s="126"/>
      <c r="G3" s="126"/>
    </row>
    <row r="4" spans="1:7" x14ac:dyDescent="0.25">
      <c r="A4" s="126" t="s">
        <v>299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septiembre de 2025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78" t="s">
        <v>6</v>
      </c>
      <c r="B7" s="178" t="s">
        <v>300</v>
      </c>
      <c r="C7" s="178"/>
      <c r="D7" s="178"/>
      <c r="E7" s="178"/>
      <c r="F7" s="178"/>
      <c r="G7" s="179" t="s">
        <v>301</v>
      </c>
    </row>
    <row r="8" spans="1:7" ht="30" x14ac:dyDescent="0.25">
      <c r="A8" s="178"/>
      <c r="B8" s="7" t="s">
        <v>206</v>
      </c>
      <c r="C8" s="7" t="s">
        <v>302</v>
      </c>
      <c r="D8" s="7" t="s">
        <v>303</v>
      </c>
      <c r="E8" s="7" t="s">
        <v>191</v>
      </c>
      <c r="F8" s="7" t="s">
        <v>304</v>
      </c>
      <c r="G8" s="178"/>
    </row>
    <row r="9" spans="1:7" x14ac:dyDescent="0.25">
      <c r="A9" s="27" t="s">
        <v>305</v>
      </c>
      <c r="B9" s="83">
        <f t="shared" ref="B9:G9" si="0">SUM(B10,B18,B28,B38,B48,B58,B62,B71,B75)</f>
        <v>32723445</v>
      </c>
      <c r="C9" s="83">
        <f t="shared" si="0"/>
        <v>0</v>
      </c>
      <c r="D9" s="83">
        <f t="shared" si="0"/>
        <v>32723445</v>
      </c>
      <c r="E9" s="83">
        <f t="shared" si="0"/>
        <v>14557108.470000001</v>
      </c>
      <c r="F9" s="83">
        <f t="shared" si="0"/>
        <v>14557108.460000001</v>
      </c>
      <c r="G9" s="83">
        <f t="shared" si="0"/>
        <v>18166336.530000001</v>
      </c>
    </row>
    <row r="10" spans="1:7" x14ac:dyDescent="0.25">
      <c r="A10" s="84" t="s">
        <v>306</v>
      </c>
      <c r="B10" s="83">
        <f t="shared" ref="B10:G10" si="1">SUM(B11:B17)</f>
        <v>12625896</v>
      </c>
      <c r="C10" s="83">
        <f t="shared" si="1"/>
        <v>1724641</v>
      </c>
      <c r="D10" s="83">
        <f t="shared" si="1"/>
        <v>14350537</v>
      </c>
      <c r="E10" s="83">
        <f t="shared" si="1"/>
        <v>8189677.1699999999</v>
      </c>
      <c r="F10" s="83">
        <f t="shared" si="1"/>
        <v>8189677.1699999999</v>
      </c>
      <c r="G10" s="83">
        <f t="shared" si="1"/>
        <v>6160859.8300000001</v>
      </c>
    </row>
    <row r="11" spans="1:7" x14ac:dyDescent="0.25">
      <c r="A11" s="85" t="s">
        <v>307</v>
      </c>
      <c r="B11" s="221">
        <v>6828016</v>
      </c>
      <c r="C11" s="221">
        <v>734214</v>
      </c>
      <c r="D11" s="220">
        <v>7562230</v>
      </c>
      <c r="E11" s="221">
        <v>4534084</v>
      </c>
      <c r="F11" s="221">
        <v>4534084</v>
      </c>
      <c r="G11" s="75">
        <f>D11-E11</f>
        <v>3028146</v>
      </c>
    </row>
    <row r="12" spans="1:7" x14ac:dyDescent="0.25">
      <c r="A12" s="85" t="s">
        <v>308</v>
      </c>
      <c r="B12" s="221">
        <v>742679</v>
      </c>
      <c r="C12" s="221">
        <v>250000</v>
      </c>
      <c r="D12" s="220">
        <v>992679</v>
      </c>
      <c r="E12" s="221">
        <v>666644</v>
      </c>
      <c r="F12" s="221">
        <v>666644</v>
      </c>
      <c r="G12" s="75">
        <f t="shared" ref="G12:G17" si="2">D12-E12</f>
        <v>326035</v>
      </c>
    </row>
    <row r="13" spans="1:7" x14ac:dyDescent="0.25">
      <c r="A13" s="85" t="s">
        <v>309</v>
      </c>
      <c r="B13" s="221">
        <v>1486060</v>
      </c>
      <c r="C13" s="221">
        <v>149870</v>
      </c>
      <c r="D13" s="220">
        <v>1635930</v>
      </c>
      <c r="E13" s="221">
        <v>449462</v>
      </c>
      <c r="F13" s="221">
        <v>449462</v>
      </c>
      <c r="G13" s="75">
        <f t="shared" si="2"/>
        <v>1186468</v>
      </c>
    </row>
    <row r="14" spans="1:7" x14ac:dyDescent="0.25">
      <c r="A14" s="85" t="s">
        <v>310</v>
      </c>
      <c r="B14" s="221">
        <v>1864000</v>
      </c>
      <c r="C14" s="221">
        <v>0</v>
      </c>
      <c r="D14" s="220">
        <v>1864000</v>
      </c>
      <c r="E14" s="221">
        <v>1195249.17</v>
      </c>
      <c r="F14" s="221">
        <v>1195249.17</v>
      </c>
      <c r="G14" s="75">
        <f t="shared" si="2"/>
        <v>668750.83000000007</v>
      </c>
    </row>
    <row r="15" spans="1:7" x14ac:dyDescent="0.25">
      <c r="A15" s="85" t="s">
        <v>311</v>
      </c>
      <c r="B15" s="221">
        <v>1705141</v>
      </c>
      <c r="C15" s="221">
        <v>590557</v>
      </c>
      <c r="D15" s="220">
        <v>2295698</v>
      </c>
      <c r="E15" s="221">
        <v>1344238</v>
      </c>
      <c r="F15" s="221">
        <v>1344238</v>
      </c>
      <c r="G15" s="75">
        <f t="shared" si="2"/>
        <v>951460</v>
      </c>
    </row>
    <row r="16" spans="1:7" x14ac:dyDescent="0.25">
      <c r="A16" s="85" t="s">
        <v>312</v>
      </c>
      <c r="B16" s="220">
        <v>0</v>
      </c>
      <c r="C16" s="220">
        <v>0</v>
      </c>
      <c r="D16" s="220">
        <v>0</v>
      </c>
      <c r="E16" s="220">
        <v>0</v>
      </c>
      <c r="F16" s="220">
        <v>0</v>
      </c>
      <c r="G16" s="75">
        <f t="shared" si="2"/>
        <v>0</v>
      </c>
    </row>
    <row r="17" spans="1:7" x14ac:dyDescent="0.25">
      <c r="A17" s="85" t="s">
        <v>313</v>
      </c>
      <c r="B17" s="220">
        <v>0</v>
      </c>
      <c r="C17" s="220">
        <v>0</v>
      </c>
      <c r="D17" s="220">
        <v>0</v>
      </c>
      <c r="E17" s="220">
        <v>0</v>
      </c>
      <c r="F17" s="220">
        <v>0</v>
      </c>
      <c r="G17" s="75">
        <f t="shared" si="2"/>
        <v>0</v>
      </c>
    </row>
    <row r="18" spans="1:7" x14ac:dyDescent="0.25">
      <c r="A18" s="84" t="s">
        <v>314</v>
      </c>
      <c r="B18" s="83">
        <f t="shared" ref="B18:G18" si="3">SUM(B19:B27)</f>
        <v>2823502</v>
      </c>
      <c r="C18" s="83">
        <f t="shared" si="3"/>
        <v>0</v>
      </c>
      <c r="D18" s="83">
        <f t="shared" si="3"/>
        <v>2823502</v>
      </c>
      <c r="E18" s="83">
        <f t="shared" si="3"/>
        <v>801495.8</v>
      </c>
      <c r="F18" s="83">
        <f t="shared" si="3"/>
        <v>801495.8</v>
      </c>
      <c r="G18" s="83">
        <f t="shared" si="3"/>
        <v>2022006.2</v>
      </c>
    </row>
    <row r="19" spans="1:7" x14ac:dyDescent="0.25">
      <c r="A19" s="85" t="s">
        <v>315</v>
      </c>
      <c r="B19" s="223">
        <v>147500</v>
      </c>
      <c r="C19" s="223">
        <v>0</v>
      </c>
      <c r="D19" s="222">
        <v>147500</v>
      </c>
      <c r="E19" s="223">
        <v>67337.86</v>
      </c>
      <c r="F19" s="223">
        <v>67337.86</v>
      </c>
      <c r="G19" s="75">
        <f>D19-E19</f>
        <v>80162.14</v>
      </c>
    </row>
    <row r="20" spans="1:7" x14ac:dyDescent="0.25">
      <c r="A20" s="85" t="s">
        <v>316</v>
      </c>
      <c r="B20" s="223">
        <v>34500</v>
      </c>
      <c r="C20" s="223">
        <v>0</v>
      </c>
      <c r="D20" s="222">
        <v>34500</v>
      </c>
      <c r="E20" s="223">
        <v>606.9</v>
      </c>
      <c r="F20" s="223">
        <v>606.9</v>
      </c>
      <c r="G20" s="75">
        <f t="shared" ref="G20:G27" si="4">D20-E20</f>
        <v>33893.1</v>
      </c>
    </row>
    <row r="21" spans="1:7" x14ac:dyDescent="0.25">
      <c r="A21" s="85" t="s">
        <v>317</v>
      </c>
      <c r="B21" s="222">
        <v>0</v>
      </c>
      <c r="C21" s="222">
        <v>0</v>
      </c>
      <c r="D21" s="222">
        <v>0</v>
      </c>
      <c r="E21" s="222">
        <v>0</v>
      </c>
      <c r="F21" s="222">
        <v>0</v>
      </c>
      <c r="G21" s="75">
        <f t="shared" si="4"/>
        <v>0</v>
      </c>
    </row>
    <row r="22" spans="1:7" x14ac:dyDescent="0.25">
      <c r="A22" s="85" t="s">
        <v>318</v>
      </c>
      <c r="B22" s="223">
        <v>1061501</v>
      </c>
      <c r="C22" s="223">
        <v>0</v>
      </c>
      <c r="D22" s="222">
        <v>1061501</v>
      </c>
      <c r="E22" s="223">
        <v>0</v>
      </c>
      <c r="F22" s="223">
        <v>0</v>
      </c>
      <c r="G22" s="75">
        <f t="shared" si="4"/>
        <v>1061501</v>
      </c>
    </row>
    <row r="23" spans="1:7" x14ac:dyDescent="0.25">
      <c r="A23" s="85" t="s">
        <v>319</v>
      </c>
      <c r="B23" s="223">
        <v>501500</v>
      </c>
      <c r="C23" s="223">
        <v>0</v>
      </c>
      <c r="D23" s="222">
        <v>501500</v>
      </c>
      <c r="E23" s="223">
        <v>268358</v>
      </c>
      <c r="F23" s="223">
        <v>268358</v>
      </c>
      <c r="G23" s="75">
        <f t="shared" si="4"/>
        <v>233142</v>
      </c>
    </row>
    <row r="24" spans="1:7" x14ac:dyDescent="0.25">
      <c r="A24" s="85" t="s">
        <v>320</v>
      </c>
      <c r="B24" s="223">
        <v>705001</v>
      </c>
      <c r="C24" s="223">
        <v>0</v>
      </c>
      <c r="D24" s="222">
        <v>705001</v>
      </c>
      <c r="E24" s="223">
        <v>460199.11</v>
      </c>
      <c r="F24" s="223">
        <v>460199.11</v>
      </c>
      <c r="G24" s="75">
        <f t="shared" si="4"/>
        <v>244801.89</v>
      </c>
    </row>
    <row r="25" spans="1:7" x14ac:dyDescent="0.25">
      <c r="A25" s="85" t="s">
        <v>321</v>
      </c>
      <c r="B25" s="223">
        <v>308000</v>
      </c>
      <c r="C25" s="223">
        <v>0</v>
      </c>
      <c r="D25" s="222">
        <v>308000</v>
      </c>
      <c r="E25" s="223">
        <v>0</v>
      </c>
      <c r="F25" s="223">
        <v>0</v>
      </c>
      <c r="G25" s="75">
        <f t="shared" si="4"/>
        <v>308000</v>
      </c>
    </row>
    <row r="26" spans="1:7" x14ac:dyDescent="0.25">
      <c r="A26" s="85" t="s">
        <v>322</v>
      </c>
      <c r="B26" s="222">
        <v>0</v>
      </c>
      <c r="C26" s="222">
        <v>0</v>
      </c>
      <c r="D26" s="222">
        <v>0</v>
      </c>
      <c r="E26" s="222">
        <v>0</v>
      </c>
      <c r="F26" s="222">
        <v>0</v>
      </c>
      <c r="G26" s="75">
        <f t="shared" si="4"/>
        <v>0</v>
      </c>
    </row>
    <row r="27" spans="1:7" x14ac:dyDescent="0.25">
      <c r="A27" s="85" t="s">
        <v>323</v>
      </c>
      <c r="B27" s="223">
        <v>65500</v>
      </c>
      <c r="C27" s="223">
        <v>0</v>
      </c>
      <c r="D27" s="222">
        <v>65500</v>
      </c>
      <c r="E27" s="223">
        <v>4993.93</v>
      </c>
      <c r="F27" s="223">
        <v>4993.93</v>
      </c>
      <c r="G27" s="75">
        <f t="shared" si="4"/>
        <v>60506.07</v>
      </c>
    </row>
    <row r="28" spans="1:7" x14ac:dyDescent="0.25">
      <c r="A28" s="84" t="s">
        <v>324</v>
      </c>
      <c r="B28" s="83">
        <f t="shared" ref="B28:G28" si="5">SUM(B29:B37)</f>
        <v>11418506</v>
      </c>
      <c r="C28" s="83">
        <f t="shared" si="5"/>
        <v>-1724641</v>
      </c>
      <c r="D28" s="83">
        <f t="shared" si="5"/>
        <v>9693865</v>
      </c>
      <c r="E28" s="83">
        <f t="shared" si="5"/>
        <v>5542229.4700000007</v>
      </c>
      <c r="F28" s="83">
        <f t="shared" si="5"/>
        <v>5542229.4600000009</v>
      </c>
      <c r="G28" s="83">
        <f t="shared" si="5"/>
        <v>4151635.5300000003</v>
      </c>
    </row>
    <row r="29" spans="1:7" x14ac:dyDescent="0.25">
      <c r="A29" s="85" t="s">
        <v>325</v>
      </c>
      <c r="B29" s="225">
        <v>3711502</v>
      </c>
      <c r="C29" s="225">
        <v>0</v>
      </c>
      <c r="D29" s="224">
        <v>3711502</v>
      </c>
      <c r="E29" s="225">
        <v>2362205.88</v>
      </c>
      <c r="F29" s="225">
        <v>2362205.87</v>
      </c>
      <c r="G29" s="75">
        <f>D29-E29</f>
        <v>1349296.12</v>
      </c>
    </row>
    <row r="30" spans="1:7" x14ac:dyDescent="0.25">
      <c r="A30" s="85" t="s">
        <v>326</v>
      </c>
      <c r="B30" s="225">
        <v>40000</v>
      </c>
      <c r="C30" s="225">
        <v>0</v>
      </c>
      <c r="D30" s="224">
        <v>40000</v>
      </c>
      <c r="E30" s="225">
        <v>3103.45</v>
      </c>
      <c r="F30" s="225">
        <v>3103.45</v>
      </c>
      <c r="G30" s="75">
        <f t="shared" ref="G30:G37" si="6">D30-E30</f>
        <v>36896.550000000003</v>
      </c>
    </row>
    <row r="31" spans="1:7" x14ac:dyDescent="0.25">
      <c r="A31" s="85" t="s">
        <v>327</v>
      </c>
      <c r="B31" s="225">
        <v>1190501</v>
      </c>
      <c r="C31" s="225">
        <v>-225654</v>
      </c>
      <c r="D31" s="224">
        <v>964847</v>
      </c>
      <c r="E31" s="225">
        <v>198209.41</v>
      </c>
      <c r="F31" s="225">
        <v>198209.41</v>
      </c>
      <c r="G31" s="75">
        <f t="shared" si="6"/>
        <v>766637.59</v>
      </c>
    </row>
    <row r="32" spans="1:7" x14ac:dyDescent="0.25">
      <c r="A32" s="85" t="s">
        <v>328</v>
      </c>
      <c r="B32" s="225">
        <v>186500</v>
      </c>
      <c r="C32" s="225">
        <v>-50000</v>
      </c>
      <c r="D32" s="224">
        <v>136500</v>
      </c>
      <c r="E32" s="225">
        <v>49503.23</v>
      </c>
      <c r="F32" s="225">
        <v>49503.23</v>
      </c>
      <c r="G32" s="75">
        <f t="shared" si="6"/>
        <v>86996.76999999999</v>
      </c>
    </row>
    <row r="33" spans="1:7" ht="14.45" customHeight="1" x14ac:dyDescent="0.25">
      <c r="A33" s="85" t="s">
        <v>329</v>
      </c>
      <c r="B33" s="225">
        <v>5114001</v>
      </c>
      <c r="C33" s="225">
        <v>-1448987</v>
      </c>
      <c r="D33" s="224">
        <v>3665014</v>
      </c>
      <c r="E33" s="225">
        <v>2366113.6800000002</v>
      </c>
      <c r="F33" s="225">
        <v>2366113.6800000002</v>
      </c>
      <c r="G33" s="75">
        <f t="shared" si="6"/>
        <v>1298900.3199999998</v>
      </c>
    </row>
    <row r="34" spans="1:7" ht="14.45" customHeight="1" x14ac:dyDescent="0.25">
      <c r="A34" s="85" t="s">
        <v>330</v>
      </c>
      <c r="B34" s="224">
        <v>0</v>
      </c>
      <c r="C34" s="224">
        <v>0</v>
      </c>
      <c r="D34" s="224">
        <v>0</v>
      </c>
      <c r="E34" s="224">
        <v>0</v>
      </c>
      <c r="F34" s="224">
        <v>0</v>
      </c>
      <c r="G34" s="75">
        <f t="shared" si="6"/>
        <v>0</v>
      </c>
    </row>
    <row r="35" spans="1:7" ht="14.45" customHeight="1" x14ac:dyDescent="0.25">
      <c r="A35" s="85" t="s">
        <v>331</v>
      </c>
      <c r="B35" s="225">
        <v>17501</v>
      </c>
      <c r="C35" s="225">
        <v>0</v>
      </c>
      <c r="D35" s="224">
        <v>17501</v>
      </c>
      <c r="E35" s="225">
        <v>0</v>
      </c>
      <c r="F35" s="225">
        <v>0</v>
      </c>
      <c r="G35" s="75">
        <f t="shared" si="6"/>
        <v>17501</v>
      </c>
    </row>
    <row r="36" spans="1:7" ht="14.45" customHeight="1" x14ac:dyDescent="0.25">
      <c r="A36" s="85" t="s">
        <v>332</v>
      </c>
      <c r="B36" s="225">
        <v>131001</v>
      </c>
      <c r="C36" s="225">
        <v>0</v>
      </c>
      <c r="D36" s="224">
        <v>131001</v>
      </c>
      <c r="E36" s="225">
        <v>25538.82</v>
      </c>
      <c r="F36" s="225">
        <v>25538.82</v>
      </c>
      <c r="G36" s="75">
        <f t="shared" si="6"/>
        <v>105462.18</v>
      </c>
    </row>
    <row r="37" spans="1:7" ht="14.45" customHeight="1" x14ac:dyDescent="0.25">
      <c r="A37" s="85" t="s">
        <v>333</v>
      </c>
      <c r="B37" s="225">
        <v>1027500</v>
      </c>
      <c r="C37" s="225">
        <v>0</v>
      </c>
      <c r="D37" s="224">
        <v>1027500</v>
      </c>
      <c r="E37" s="225">
        <v>537555</v>
      </c>
      <c r="F37" s="225">
        <v>537555</v>
      </c>
      <c r="G37" s="75">
        <f t="shared" si="6"/>
        <v>489945</v>
      </c>
    </row>
    <row r="38" spans="1:7" x14ac:dyDescent="0.25">
      <c r="A38" s="84" t="s">
        <v>334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335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336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337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338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339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340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341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342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343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344</v>
      </c>
      <c r="B48" s="83">
        <f t="shared" ref="B48:G48" si="9">SUM(B49:B57)</f>
        <v>492500</v>
      </c>
      <c r="C48" s="83">
        <f t="shared" si="9"/>
        <v>0</v>
      </c>
      <c r="D48" s="83">
        <f t="shared" si="9"/>
        <v>492500</v>
      </c>
      <c r="E48" s="83">
        <f t="shared" si="9"/>
        <v>23706.03</v>
      </c>
      <c r="F48" s="83">
        <f t="shared" si="9"/>
        <v>23706.03</v>
      </c>
      <c r="G48" s="83">
        <f t="shared" si="9"/>
        <v>468793.97</v>
      </c>
    </row>
    <row r="49" spans="1:7" x14ac:dyDescent="0.25">
      <c r="A49" s="85" t="s">
        <v>345</v>
      </c>
      <c r="B49" s="227">
        <v>100000</v>
      </c>
      <c r="C49" s="227">
        <v>0</v>
      </c>
      <c r="D49" s="226">
        <v>100000</v>
      </c>
      <c r="E49" s="227">
        <v>0</v>
      </c>
      <c r="F49" s="227">
        <v>0</v>
      </c>
      <c r="G49" s="75">
        <f>D49-E49</f>
        <v>100000</v>
      </c>
    </row>
    <row r="50" spans="1:7" x14ac:dyDescent="0.25">
      <c r="A50" s="85" t="s">
        <v>346</v>
      </c>
      <c r="B50" s="226">
        <v>0</v>
      </c>
      <c r="C50" s="226">
        <v>0</v>
      </c>
      <c r="D50" s="226">
        <v>0</v>
      </c>
      <c r="E50" s="226">
        <v>0</v>
      </c>
      <c r="F50" s="226">
        <v>0</v>
      </c>
      <c r="G50" s="75">
        <f t="shared" ref="G50:G57" si="10">D50-E50</f>
        <v>0</v>
      </c>
    </row>
    <row r="51" spans="1:7" x14ac:dyDescent="0.25">
      <c r="A51" s="85" t="s">
        <v>347</v>
      </c>
      <c r="B51" s="226">
        <v>0</v>
      </c>
      <c r="C51" s="226">
        <v>0</v>
      </c>
      <c r="D51" s="226">
        <v>0</v>
      </c>
      <c r="E51" s="226">
        <v>0</v>
      </c>
      <c r="F51" s="226">
        <v>0</v>
      </c>
      <c r="G51" s="75">
        <f t="shared" si="10"/>
        <v>0</v>
      </c>
    </row>
    <row r="52" spans="1:7" x14ac:dyDescent="0.25">
      <c r="A52" s="85" t="s">
        <v>348</v>
      </c>
      <c r="B52" s="227">
        <v>0</v>
      </c>
      <c r="C52" s="227">
        <v>27500</v>
      </c>
      <c r="D52" s="226">
        <v>27500</v>
      </c>
      <c r="E52" s="227">
        <v>23706.03</v>
      </c>
      <c r="F52" s="227">
        <v>23706.03</v>
      </c>
      <c r="G52" s="75">
        <f t="shared" si="10"/>
        <v>3793.9700000000012</v>
      </c>
    </row>
    <row r="53" spans="1:7" x14ac:dyDescent="0.25">
      <c r="A53" s="85" t="s">
        <v>349</v>
      </c>
      <c r="B53" s="226">
        <v>0</v>
      </c>
      <c r="C53" s="226">
        <v>0</v>
      </c>
      <c r="D53" s="226">
        <v>0</v>
      </c>
      <c r="E53" s="226">
        <v>0</v>
      </c>
      <c r="F53" s="226">
        <v>0</v>
      </c>
      <c r="G53" s="75">
        <f t="shared" si="10"/>
        <v>0</v>
      </c>
    </row>
    <row r="54" spans="1:7" x14ac:dyDescent="0.25">
      <c r="A54" s="85" t="s">
        <v>350</v>
      </c>
      <c r="B54" s="227">
        <v>392500</v>
      </c>
      <c r="C54" s="227">
        <v>-27500</v>
      </c>
      <c r="D54" s="226">
        <v>365000</v>
      </c>
      <c r="E54" s="227">
        <v>0</v>
      </c>
      <c r="F54" s="227">
        <v>0</v>
      </c>
      <c r="G54" s="75">
        <f t="shared" si="10"/>
        <v>365000</v>
      </c>
    </row>
    <row r="55" spans="1:7" x14ac:dyDescent="0.25">
      <c r="A55" s="85" t="s">
        <v>351</v>
      </c>
      <c r="B55" s="226">
        <v>0</v>
      </c>
      <c r="C55" s="226">
        <v>0</v>
      </c>
      <c r="D55" s="226">
        <v>0</v>
      </c>
      <c r="E55" s="226">
        <v>0</v>
      </c>
      <c r="F55" s="226">
        <v>0</v>
      </c>
      <c r="G55" s="75">
        <f t="shared" si="10"/>
        <v>0</v>
      </c>
    </row>
    <row r="56" spans="1:7" x14ac:dyDescent="0.25">
      <c r="A56" s="85" t="s">
        <v>352</v>
      </c>
      <c r="B56" s="226">
        <v>0</v>
      </c>
      <c r="C56" s="226">
        <v>0</v>
      </c>
      <c r="D56" s="226">
        <v>0</v>
      </c>
      <c r="E56" s="226">
        <v>0</v>
      </c>
      <c r="F56" s="226">
        <v>0</v>
      </c>
      <c r="G56" s="75">
        <f t="shared" si="10"/>
        <v>0</v>
      </c>
    </row>
    <row r="57" spans="1:7" x14ac:dyDescent="0.25">
      <c r="A57" s="85" t="s">
        <v>353</v>
      </c>
      <c r="B57" s="226">
        <v>0</v>
      </c>
      <c r="C57" s="226">
        <v>0</v>
      </c>
      <c r="D57" s="226">
        <v>0</v>
      </c>
      <c r="E57" s="226">
        <v>0</v>
      </c>
      <c r="F57" s="226">
        <v>0</v>
      </c>
      <c r="G57" s="75">
        <f t="shared" si="10"/>
        <v>0</v>
      </c>
    </row>
    <row r="58" spans="1:7" x14ac:dyDescent="0.25">
      <c r="A58" s="84" t="s">
        <v>354</v>
      </c>
      <c r="B58" s="83">
        <f t="shared" ref="B58:G58" si="11">SUM(B59:B61)</f>
        <v>5363041</v>
      </c>
      <c r="C58" s="83">
        <f t="shared" si="11"/>
        <v>0</v>
      </c>
      <c r="D58" s="83">
        <f t="shared" si="11"/>
        <v>5363041</v>
      </c>
      <c r="E58" s="83">
        <f t="shared" si="11"/>
        <v>0</v>
      </c>
      <c r="F58" s="83">
        <f t="shared" si="11"/>
        <v>0</v>
      </c>
      <c r="G58" s="83">
        <f t="shared" si="11"/>
        <v>5363041</v>
      </c>
    </row>
    <row r="59" spans="1:7" x14ac:dyDescent="0.25">
      <c r="A59" s="85" t="s">
        <v>355</v>
      </c>
      <c r="B59" s="229">
        <v>5363041</v>
      </c>
      <c r="C59" s="229">
        <v>0</v>
      </c>
      <c r="D59" s="228">
        <v>5363041</v>
      </c>
      <c r="E59" s="229">
        <v>0</v>
      </c>
      <c r="F59" s="229">
        <v>0</v>
      </c>
      <c r="G59" s="75">
        <f>D59-E59</f>
        <v>5363041</v>
      </c>
    </row>
    <row r="60" spans="1:7" x14ac:dyDescent="0.25">
      <c r="A60" s="85" t="s">
        <v>356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357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358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359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360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361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362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363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364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365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366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367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368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369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370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371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372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373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374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375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376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377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378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379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306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307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308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309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310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311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312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313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314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315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316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317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318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319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320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321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322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323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324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325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326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327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328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329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330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331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332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333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334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335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336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337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338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339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340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341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342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343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344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345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346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347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348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349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350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351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352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353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354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355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356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357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358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359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360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361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362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363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364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365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366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367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368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369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370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371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372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373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374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375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376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377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378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380</v>
      </c>
      <c r="B159" s="90">
        <f t="shared" ref="B159:G159" si="37">B9+B84</f>
        <v>32723445</v>
      </c>
      <c r="C159" s="90">
        <f t="shared" si="37"/>
        <v>0</v>
      </c>
      <c r="D159" s="90">
        <f t="shared" si="37"/>
        <v>32723445</v>
      </c>
      <c r="E159" s="90">
        <f t="shared" si="37"/>
        <v>14557108.470000001</v>
      </c>
      <c r="F159" s="90">
        <f t="shared" si="37"/>
        <v>14557108.460000001</v>
      </c>
      <c r="G159" s="90">
        <f t="shared" si="37"/>
        <v>18166336.530000001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B39:G47 B38:F38 G49:G57 B48:F48 B60:G61 B58:F58 B63:G70 B62:F62 B71:F92 B94:F159 B93:C93 E93:F93 G11:G17 G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10" sqref="B10:F1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0" t="s">
        <v>381</v>
      </c>
      <c r="B1" s="181"/>
      <c r="C1" s="181"/>
      <c r="D1" s="181"/>
      <c r="E1" s="181"/>
      <c r="F1" s="181"/>
      <c r="G1" s="182"/>
    </row>
    <row r="2" spans="1:7" ht="15" customHeight="1" x14ac:dyDescent="0.25">
      <c r="A2" s="110" t="str">
        <f>'Formato 1'!A2</f>
        <v>SISTEMA MUNICIPAL DE AGUA POTABLE Y ALCANTARILLADO DEL MUNICIPIO DE  JARAL DEL PROGRESO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298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382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75" t="s">
        <v>6</v>
      </c>
      <c r="B7" s="177" t="s">
        <v>300</v>
      </c>
      <c r="C7" s="177"/>
      <c r="D7" s="177"/>
      <c r="E7" s="177"/>
      <c r="F7" s="177"/>
      <c r="G7" s="179" t="s">
        <v>301</v>
      </c>
    </row>
    <row r="8" spans="1:7" ht="30" x14ac:dyDescent="0.25">
      <c r="A8" s="176"/>
      <c r="B8" s="25" t="s">
        <v>206</v>
      </c>
      <c r="C8" s="7" t="s">
        <v>232</v>
      </c>
      <c r="D8" s="25" t="s">
        <v>233</v>
      </c>
      <c r="E8" s="25" t="s">
        <v>191</v>
      </c>
      <c r="F8" s="25" t="s">
        <v>207</v>
      </c>
      <c r="G8" s="178"/>
    </row>
    <row r="9" spans="1:7" ht="15.75" customHeight="1" x14ac:dyDescent="0.25">
      <c r="A9" s="26" t="s">
        <v>383</v>
      </c>
      <c r="B9" s="30">
        <f>SUM(B10:B17)</f>
        <v>32723445</v>
      </c>
      <c r="C9" s="30">
        <f t="shared" ref="C9:G9" si="0">SUM(C10:C17)</f>
        <v>0</v>
      </c>
      <c r="D9" s="30">
        <f t="shared" si="0"/>
        <v>32723445</v>
      </c>
      <c r="E9" s="30">
        <f t="shared" si="0"/>
        <v>14557108.470000001</v>
      </c>
      <c r="F9" s="30">
        <f t="shared" si="0"/>
        <v>14557108.460000001</v>
      </c>
      <c r="G9" s="30">
        <f t="shared" si="0"/>
        <v>0</v>
      </c>
    </row>
    <row r="10" spans="1:7" x14ac:dyDescent="0.25">
      <c r="A10" s="230" t="s">
        <v>595</v>
      </c>
      <c r="B10" s="232">
        <v>2579025</v>
      </c>
      <c r="C10" s="232">
        <v>20838</v>
      </c>
      <c r="D10" s="231">
        <v>2599863</v>
      </c>
      <c r="E10" s="232">
        <v>1334891.92</v>
      </c>
      <c r="F10" s="232">
        <v>1334891.92</v>
      </c>
      <c r="G10" s="75">
        <v>0</v>
      </c>
    </row>
    <row r="11" spans="1:7" x14ac:dyDescent="0.25">
      <c r="A11" s="230" t="s">
        <v>596</v>
      </c>
      <c r="B11" s="232">
        <v>4270064</v>
      </c>
      <c r="C11" s="232">
        <v>341577</v>
      </c>
      <c r="D11" s="231">
        <v>4611641</v>
      </c>
      <c r="E11" s="232">
        <v>2187138.66</v>
      </c>
      <c r="F11" s="232">
        <v>2187138.66</v>
      </c>
      <c r="G11" s="75">
        <v>0</v>
      </c>
    </row>
    <row r="12" spans="1:7" x14ac:dyDescent="0.25">
      <c r="A12" s="230" t="s">
        <v>597</v>
      </c>
      <c r="B12" s="232">
        <v>3510392</v>
      </c>
      <c r="C12" s="232">
        <v>-45770</v>
      </c>
      <c r="D12" s="231">
        <v>3464622</v>
      </c>
      <c r="E12" s="232">
        <v>1382758.69</v>
      </c>
      <c r="F12" s="232">
        <v>1382758.69</v>
      </c>
      <c r="G12" s="75">
        <v>0</v>
      </c>
    </row>
    <row r="13" spans="1:7" x14ac:dyDescent="0.25">
      <c r="A13" s="230" t="s">
        <v>598</v>
      </c>
      <c r="B13" s="232">
        <v>19630805</v>
      </c>
      <c r="C13" s="232">
        <v>-422203</v>
      </c>
      <c r="D13" s="231">
        <v>19208602</v>
      </c>
      <c r="E13" s="232">
        <v>8585147.3100000005</v>
      </c>
      <c r="F13" s="232">
        <v>8585147.3000000007</v>
      </c>
      <c r="G13" s="75">
        <v>0</v>
      </c>
    </row>
    <row r="14" spans="1:7" x14ac:dyDescent="0.25">
      <c r="A14" s="230" t="s">
        <v>599</v>
      </c>
      <c r="B14" s="232">
        <v>2108609</v>
      </c>
      <c r="C14" s="232">
        <v>63654</v>
      </c>
      <c r="D14" s="231">
        <v>2172263</v>
      </c>
      <c r="E14" s="232">
        <v>910028.14</v>
      </c>
      <c r="F14" s="232">
        <v>910028.14</v>
      </c>
      <c r="G14" s="75">
        <v>0</v>
      </c>
    </row>
    <row r="15" spans="1:7" x14ac:dyDescent="0.25">
      <c r="A15" s="230" t="s">
        <v>600</v>
      </c>
      <c r="B15" s="232">
        <v>624550</v>
      </c>
      <c r="C15" s="232">
        <v>41904</v>
      </c>
      <c r="D15" s="231">
        <v>666454</v>
      </c>
      <c r="E15" s="232">
        <v>157143.75</v>
      </c>
      <c r="F15" s="232">
        <v>157143.75</v>
      </c>
      <c r="G15" s="75">
        <v>0</v>
      </c>
    </row>
    <row r="16" spans="1:7" x14ac:dyDescent="0.25">
      <c r="A16" s="63" t="s">
        <v>390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152</v>
      </c>
      <c r="B18" s="49"/>
      <c r="C18" s="49"/>
      <c r="D18" s="49"/>
      <c r="E18" s="49"/>
      <c r="F18" s="49"/>
      <c r="G18" s="49"/>
    </row>
    <row r="19" spans="1:7" x14ac:dyDescent="0.25">
      <c r="A19" s="3" t="s">
        <v>392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384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385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152</v>
      </c>
      <c r="B28" s="49"/>
      <c r="C28" s="49"/>
      <c r="D28" s="49"/>
      <c r="E28" s="49"/>
      <c r="F28" s="49"/>
      <c r="G28" s="49"/>
    </row>
    <row r="29" spans="1:7" x14ac:dyDescent="0.25">
      <c r="A29" s="3" t="s">
        <v>380</v>
      </c>
      <c r="B29" s="4">
        <f>SUM(B19,B9)</f>
        <v>32723445</v>
      </c>
      <c r="C29" s="4">
        <f t="shared" ref="C29:G29" si="2">SUM(C19,C9)</f>
        <v>0</v>
      </c>
      <c r="D29" s="4">
        <f t="shared" si="2"/>
        <v>32723445</v>
      </c>
      <c r="E29" s="4">
        <f t="shared" si="2"/>
        <v>14557108.470000001</v>
      </c>
      <c r="F29" s="4">
        <f t="shared" si="2"/>
        <v>14557108.460000001</v>
      </c>
      <c r="G29" s="4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6:G29 G10:G1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9" zoomScale="75" zoomScaleNormal="75" workbookViewId="0">
      <selection activeCell="G10" sqref="G10:G2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3" t="s">
        <v>393</v>
      </c>
      <c r="B1" s="184"/>
      <c r="C1" s="184"/>
      <c r="D1" s="184"/>
      <c r="E1" s="184"/>
      <c r="F1" s="184"/>
      <c r="G1" s="184"/>
    </row>
    <row r="2" spans="1:7" x14ac:dyDescent="0.25">
      <c r="A2" s="110" t="str">
        <f>'Formato 1'!A2</f>
        <v>SISTEMA MUNICIPAL DE AGUA POTABLE Y ALCANTARILLADO DEL MUNICIPIO DE  JARAL DEL PROGRESO</v>
      </c>
      <c r="B2" s="111"/>
      <c r="C2" s="111"/>
      <c r="D2" s="111"/>
      <c r="E2" s="111"/>
      <c r="F2" s="111"/>
      <c r="G2" s="112"/>
    </row>
    <row r="3" spans="1:7" x14ac:dyDescent="0.25">
      <c r="A3" s="113" t="s">
        <v>394</v>
      </c>
      <c r="B3" s="114"/>
      <c r="C3" s="114"/>
      <c r="D3" s="114"/>
      <c r="E3" s="114"/>
      <c r="F3" s="114"/>
      <c r="G3" s="115"/>
    </row>
    <row r="4" spans="1:7" x14ac:dyDescent="0.25">
      <c r="A4" s="113" t="s">
        <v>395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75" t="s">
        <v>6</v>
      </c>
      <c r="B7" s="171" t="s">
        <v>300</v>
      </c>
      <c r="C7" s="172"/>
      <c r="D7" s="172"/>
      <c r="E7" s="172"/>
      <c r="F7" s="173"/>
      <c r="G7" s="179" t="s">
        <v>301</v>
      </c>
    </row>
    <row r="8" spans="1:7" ht="30" x14ac:dyDescent="0.25">
      <c r="A8" s="176"/>
      <c r="B8" s="25" t="s">
        <v>206</v>
      </c>
      <c r="C8" s="7" t="s">
        <v>396</v>
      </c>
      <c r="D8" s="25" t="s">
        <v>303</v>
      </c>
      <c r="E8" s="25" t="s">
        <v>191</v>
      </c>
      <c r="F8" s="32" t="s">
        <v>207</v>
      </c>
      <c r="G8" s="178"/>
    </row>
    <row r="9" spans="1:7" ht="16.5" customHeight="1" x14ac:dyDescent="0.25">
      <c r="A9" s="26" t="s">
        <v>397</v>
      </c>
      <c r="B9" s="30">
        <f>SUM(B10,B19,B27,B37)</f>
        <v>32723445</v>
      </c>
      <c r="C9" s="30">
        <f t="shared" ref="C9:G9" si="0">SUM(C10,C19,C27,C37)</f>
        <v>0</v>
      </c>
      <c r="D9" s="30">
        <f t="shared" si="0"/>
        <v>32723445</v>
      </c>
      <c r="E9" s="30">
        <f t="shared" si="0"/>
        <v>14557108.469999999</v>
      </c>
      <c r="F9" s="30">
        <f t="shared" si="0"/>
        <v>14557108.459999999</v>
      </c>
      <c r="G9" s="30">
        <f t="shared" si="0"/>
        <v>18166336.530000001</v>
      </c>
    </row>
    <row r="10" spans="1:7" ht="15" customHeight="1" x14ac:dyDescent="0.25">
      <c r="A10" s="58" t="s">
        <v>398</v>
      </c>
      <c r="B10" s="47">
        <f>SUM(B11:B18)</f>
        <v>10984031</v>
      </c>
      <c r="C10" s="47">
        <f t="shared" ref="C10:G10" si="1">SUM(C11:C18)</f>
        <v>358549</v>
      </c>
      <c r="D10" s="47">
        <f t="shared" si="1"/>
        <v>11342580</v>
      </c>
      <c r="E10" s="47">
        <f t="shared" si="1"/>
        <v>5061933.0199999996</v>
      </c>
      <c r="F10" s="47">
        <f t="shared" si="1"/>
        <v>5061933.0199999996</v>
      </c>
      <c r="G10" s="237">
        <v>6280646.9800000004</v>
      </c>
    </row>
    <row r="11" spans="1:7" x14ac:dyDescent="0.25">
      <c r="A11" s="77" t="s">
        <v>399</v>
      </c>
      <c r="B11" s="233">
        <v>0</v>
      </c>
      <c r="C11" s="233">
        <v>0</v>
      </c>
      <c r="D11" s="233">
        <v>0</v>
      </c>
      <c r="E11" s="233">
        <v>0</v>
      </c>
      <c r="F11" s="233">
        <v>0</v>
      </c>
      <c r="G11" s="237">
        <v>0</v>
      </c>
    </row>
    <row r="12" spans="1:7" x14ac:dyDescent="0.25">
      <c r="A12" s="77" t="s">
        <v>400</v>
      </c>
      <c r="B12" s="233">
        <v>0</v>
      </c>
      <c r="C12" s="233">
        <v>0</v>
      </c>
      <c r="D12" s="233">
        <v>0</v>
      </c>
      <c r="E12" s="233">
        <v>0</v>
      </c>
      <c r="F12" s="233">
        <v>0</v>
      </c>
      <c r="G12" s="237">
        <v>0</v>
      </c>
    </row>
    <row r="13" spans="1:7" x14ac:dyDescent="0.25">
      <c r="A13" s="77" t="s">
        <v>401</v>
      </c>
      <c r="B13" s="233">
        <v>0</v>
      </c>
      <c r="C13" s="233">
        <v>0</v>
      </c>
      <c r="D13" s="233">
        <v>0</v>
      </c>
      <c r="E13" s="233">
        <v>0</v>
      </c>
      <c r="F13" s="233">
        <v>0</v>
      </c>
      <c r="G13" s="237">
        <v>0</v>
      </c>
    </row>
    <row r="14" spans="1:7" x14ac:dyDescent="0.25">
      <c r="A14" s="77" t="s">
        <v>402</v>
      </c>
      <c r="B14" s="233">
        <v>0</v>
      </c>
      <c r="C14" s="233">
        <v>0</v>
      </c>
      <c r="D14" s="233">
        <v>0</v>
      </c>
      <c r="E14" s="233">
        <v>0</v>
      </c>
      <c r="F14" s="233">
        <v>0</v>
      </c>
      <c r="G14" s="237">
        <v>0</v>
      </c>
    </row>
    <row r="15" spans="1:7" x14ac:dyDescent="0.25">
      <c r="A15" s="77" t="s">
        <v>403</v>
      </c>
      <c r="B15" s="234">
        <v>10984031</v>
      </c>
      <c r="C15" s="234">
        <v>358549</v>
      </c>
      <c r="D15" s="233">
        <v>11342580</v>
      </c>
      <c r="E15" s="234">
        <v>5061933.0199999996</v>
      </c>
      <c r="F15" s="234">
        <v>5061933.0199999996</v>
      </c>
      <c r="G15" s="237">
        <v>6280646.9800000004</v>
      </c>
    </row>
    <row r="16" spans="1:7" x14ac:dyDescent="0.25">
      <c r="A16" s="77" t="s">
        <v>404</v>
      </c>
      <c r="B16" s="233">
        <v>0</v>
      </c>
      <c r="C16" s="233">
        <v>0</v>
      </c>
      <c r="D16" s="233">
        <v>0</v>
      </c>
      <c r="E16" s="233">
        <v>0</v>
      </c>
      <c r="F16" s="233">
        <v>0</v>
      </c>
      <c r="G16" s="237">
        <v>0</v>
      </c>
    </row>
    <row r="17" spans="1:7" x14ac:dyDescent="0.25">
      <c r="A17" s="77" t="s">
        <v>405</v>
      </c>
      <c r="B17" s="233">
        <v>0</v>
      </c>
      <c r="C17" s="233">
        <v>0</v>
      </c>
      <c r="D17" s="233">
        <v>0</v>
      </c>
      <c r="E17" s="233">
        <v>0</v>
      </c>
      <c r="F17" s="233">
        <v>0</v>
      </c>
      <c r="G17" s="237">
        <v>0</v>
      </c>
    </row>
    <row r="18" spans="1:7" x14ac:dyDescent="0.25">
      <c r="A18" s="77" t="s">
        <v>406</v>
      </c>
      <c r="B18" s="233">
        <v>0</v>
      </c>
      <c r="C18" s="233">
        <v>0</v>
      </c>
      <c r="D18" s="233">
        <v>0</v>
      </c>
      <c r="E18" s="233">
        <v>0</v>
      </c>
      <c r="F18" s="233">
        <v>0</v>
      </c>
      <c r="G18" s="237">
        <v>0</v>
      </c>
    </row>
    <row r="19" spans="1:7" x14ac:dyDescent="0.25">
      <c r="A19" s="58" t="s">
        <v>407</v>
      </c>
      <c r="B19" s="47">
        <f>SUM(B20:B26)</f>
        <v>21739414</v>
      </c>
      <c r="C19" s="47">
        <f t="shared" ref="C19:G19" si="2">SUM(C20:C26)</f>
        <v>-358549</v>
      </c>
      <c r="D19" s="47">
        <f t="shared" si="2"/>
        <v>21380865</v>
      </c>
      <c r="E19" s="47">
        <f t="shared" si="2"/>
        <v>9495175.4499999993</v>
      </c>
      <c r="F19" s="47">
        <f t="shared" si="2"/>
        <v>9495175.4399999995</v>
      </c>
      <c r="G19" s="237">
        <v>11885689.550000001</v>
      </c>
    </row>
    <row r="20" spans="1:7" x14ac:dyDescent="0.25">
      <c r="A20" s="77" t="s">
        <v>408</v>
      </c>
      <c r="B20" s="235">
        <v>0</v>
      </c>
      <c r="C20" s="235">
        <v>0</v>
      </c>
      <c r="D20" s="235">
        <v>0</v>
      </c>
      <c r="E20" s="235">
        <v>0</v>
      </c>
      <c r="F20" s="235">
        <v>0</v>
      </c>
      <c r="G20" s="237">
        <v>0</v>
      </c>
    </row>
    <row r="21" spans="1:7" x14ac:dyDescent="0.25">
      <c r="A21" s="77" t="s">
        <v>409</v>
      </c>
      <c r="B21" s="236">
        <v>21739414</v>
      </c>
      <c r="C21" s="236">
        <v>-358549</v>
      </c>
      <c r="D21" s="235">
        <v>21380865</v>
      </c>
      <c r="E21" s="236">
        <v>9495175.4499999993</v>
      </c>
      <c r="F21" s="236">
        <v>9495175.4399999995</v>
      </c>
      <c r="G21" s="237">
        <v>11885689.550000001</v>
      </c>
    </row>
    <row r="22" spans="1:7" x14ac:dyDescent="0.25">
      <c r="A22" s="77" t="s">
        <v>410</v>
      </c>
      <c r="B22" s="235">
        <v>0</v>
      </c>
      <c r="C22" s="235">
        <v>0</v>
      </c>
      <c r="D22" s="235">
        <v>0</v>
      </c>
      <c r="E22" s="235">
        <v>0</v>
      </c>
      <c r="F22" s="235">
        <v>0</v>
      </c>
      <c r="G22" s="237">
        <v>0</v>
      </c>
    </row>
    <row r="23" spans="1:7" x14ac:dyDescent="0.25">
      <c r="A23" s="77" t="s">
        <v>411</v>
      </c>
      <c r="B23" s="235">
        <v>0</v>
      </c>
      <c r="C23" s="235">
        <v>0</v>
      </c>
      <c r="D23" s="235">
        <v>0</v>
      </c>
      <c r="E23" s="235">
        <v>0</v>
      </c>
      <c r="F23" s="235">
        <v>0</v>
      </c>
      <c r="G23" s="237">
        <v>0</v>
      </c>
    </row>
    <row r="24" spans="1:7" x14ac:dyDescent="0.25">
      <c r="A24" s="77" t="s">
        <v>412</v>
      </c>
      <c r="B24" s="235">
        <v>0</v>
      </c>
      <c r="C24" s="235">
        <v>0</v>
      </c>
      <c r="D24" s="235">
        <v>0</v>
      </c>
      <c r="E24" s="235">
        <v>0</v>
      </c>
      <c r="F24" s="235">
        <v>0</v>
      </c>
      <c r="G24" s="237">
        <v>0</v>
      </c>
    </row>
    <row r="25" spans="1:7" x14ac:dyDescent="0.25">
      <c r="A25" s="77" t="s">
        <v>413</v>
      </c>
      <c r="B25" s="235">
        <v>0</v>
      </c>
      <c r="C25" s="235">
        <v>0</v>
      </c>
      <c r="D25" s="235">
        <v>0</v>
      </c>
      <c r="E25" s="235">
        <v>0</v>
      </c>
      <c r="F25" s="235">
        <v>0</v>
      </c>
      <c r="G25" s="237">
        <v>0</v>
      </c>
    </row>
    <row r="26" spans="1:7" x14ac:dyDescent="0.25">
      <c r="A26" s="77" t="s">
        <v>414</v>
      </c>
      <c r="B26" s="235">
        <v>0</v>
      </c>
      <c r="C26" s="235">
        <v>0</v>
      </c>
      <c r="D26" s="235">
        <v>0</v>
      </c>
      <c r="E26" s="235">
        <v>0</v>
      </c>
      <c r="F26" s="235">
        <v>0</v>
      </c>
      <c r="G26" s="23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380</v>
      </c>
      <c r="B77" s="4">
        <f>B43+B9</f>
        <v>32723445</v>
      </c>
      <c r="C77" s="4">
        <f t="shared" ref="C77:G77" si="10">C43+C9</f>
        <v>0</v>
      </c>
      <c r="D77" s="4">
        <f t="shared" si="10"/>
        <v>32723445</v>
      </c>
      <c r="E77" s="4">
        <f t="shared" si="10"/>
        <v>14557108.469999999</v>
      </c>
      <c r="F77" s="4">
        <f t="shared" si="10"/>
        <v>14557108.459999999</v>
      </c>
      <c r="G77" s="4">
        <f t="shared" si="10"/>
        <v>18166336.530000001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F19 B27:G77 B10:F1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B10" sqref="B10:F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0" t="s">
        <v>431</v>
      </c>
      <c r="B1" s="163"/>
      <c r="C1" s="163"/>
      <c r="D1" s="163"/>
      <c r="E1" s="163"/>
      <c r="F1" s="163"/>
      <c r="G1" s="164"/>
    </row>
    <row r="2" spans="1:7" x14ac:dyDescent="0.25">
      <c r="A2" s="110" t="str">
        <f>'Formato 1'!A2</f>
        <v>SISTEMA MUNICIPAL DE AGUA POTABLE Y ALCANTARILLADO DEL MUNICIPIO DE  JARAL DEL PROGRESO</v>
      </c>
      <c r="B2" s="111"/>
      <c r="C2" s="111"/>
      <c r="D2" s="111"/>
      <c r="E2" s="111"/>
      <c r="F2" s="111"/>
      <c r="G2" s="112"/>
    </row>
    <row r="3" spans="1:7" x14ac:dyDescent="0.25">
      <c r="A3" s="113" t="s">
        <v>298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75" t="s">
        <v>6</v>
      </c>
      <c r="B7" s="178" t="s">
        <v>300</v>
      </c>
      <c r="C7" s="178"/>
      <c r="D7" s="178"/>
      <c r="E7" s="178"/>
      <c r="F7" s="178"/>
      <c r="G7" s="178" t="s">
        <v>301</v>
      </c>
    </row>
    <row r="8" spans="1:7" ht="30" x14ac:dyDescent="0.25">
      <c r="A8" s="176"/>
      <c r="B8" s="7" t="s">
        <v>206</v>
      </c>
      <c r="C8" s="33" t="s">
        <v>396</v>
      </c>
      <c r="D8" s="33" t="s">
        <v>233</v>
      </c>
      <c r="E8" s="33" t="s">
        <v>191</v>
      </c>
      <c r="F8" s="33" t="s">
        <v>207</v>
      </c>
      <c r="G8" s="185"/>
    </row>
    <row r="9" spans="1:7" ht="15.75" customHeight="1" x14ac:dyDescent="0.25">
      <c r="A9" s="26" t="s">
        <v>433</v>
      </c>
      <c r="B9" s="119">
        <f>SUM(B10,B11,B12,B15,B16,B19)</f>
        <v>12625896</v>
      </c>
      <c r="C9" s="119">
        <f t="shared" ref="C9:G9" si="0">SUM(C10,C11,C12,C15,C16,C19)</f>
        <v>1724641</v>
      </c>
      <c r="D9" s="119">
        <f t="shared" si="0"/>
        <v>14350537</v>
      </c>
      <c r="E9" s="119">
        <f t="shared" si="0"/>
        <v>8189677.1699999999</v>
      </c>
      <c r="F9" s="119">
        <f t="shared" si="0"/>
        <v>8189677.1699999999</v>
      </c>
      <c r="G9" s="119">
        <f t="shared" si="0"/>
        <v>6160859.8300000001</v>
      </c>
    </row>
    <row r="10" spans="1:7" x14ac:dyDescent="0.25">
      <c r="A10" s="58" t="s">
        <v>434</v>
      </c>
      <c r="B10" s="239">
        <v>12625896</v>
      </c>
      <c r="C10" s="239">
        <v>1724641</v>
      </c>
      <c r="D10" s="238">
        <v>14350537</v>
      </c>
      <c r="E10" s="239">
        <v>8189677.1699999999</v>
      </c>
      <c r="F10" s="239">
        <v>8189677.1699999999</v>
      </c>
      <c r="G10" s="76">
        <f>D10-E10</f>
        <v>6160859.8300000001</v>
      </c>
    </row>
    <row r="11" spans="1:7" ht="15.75" customHeight="1" x14ac:dyDescent="0.25">
      <c r="A11" s="58" t="s">
        <v>435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436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437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438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439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440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441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444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436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440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441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442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443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445</v>
      </c>
      <c r="B33" s="119">
        <f>B21+B9</f>
        <v>12625896</v>
      </c>
      <c r="C33" s="119">
        <f t="shared" ref="C33:G33" si="8">C21+C9</f>
        <v>1724641</v>
      </c>
      <c r="D33" s="119">
        <f t="shared" si="8"/>
        <v>14350537</v>
      </c>
      <c r="E33" s="119">
        <f t="shared" si="8"/>
        <v>8189677.1699999999</v>
      </c>
      <c r="F33" s="119">
        <f t="shared" si="8"/>
        <v>8189677.1699999999</v>
      </c>
      <c r="G33" s="119">
        <f t="shared" si="8"/>
        <v>6160859.8300000001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0c865bf4-0f22-4e4d-b041-7b0c1657e5a8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Jefe Contabilidad</cp:lastModifiedBy>
  <cp:revision/>
  <dcterms:created xsi:type="dcterms:W3CDTF">2023-03-16T22:14:51Z</dcterms:created>
  <dcterms:modified xsi:type="dcterms:W3CDTF">2025-10-22T20:07:17Z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