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<sst xmlns="http://schemas.openxmlformats.org/spreadsheetml/2006/main" count="854" uniqueCount="598">
  <si>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</si>
  <si>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</si>
  <si>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</si>
  <si>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</si>
  <si>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</si>
  <si>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</si>
  <si>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</si>
  <si>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</si>
  <si>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</si>
  <si>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</si>
  <si>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</si>
  <si>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</si>
  <si>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</si>
  <si>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</si>
  <si>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</si>
  <si>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</si>
  <si>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</si>
  <si>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</si>
  <si>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</si>
  <si>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</si>
  <si>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</si>
  <si>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</si>
  <si>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</si>
  <si>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</si>
  <si>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</si>
  <si>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</si>
  <si>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</si>
  <si>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</si>
  <si>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</si>
  <si>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</si>
  <si>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</si>
  <si>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</si>
  <si>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</si>
  <si>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</si>
  <si>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</si>
  <si>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</si>
  <si>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</si>
  <si>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</si>
  <si>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</si>
  <si>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</si>
  <si>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</si>
  <si>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</si>
  <si>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</si>
  <si>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</si>
  <si>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</si>
  <si>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</si>
  <si>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</si>
  <si>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</si>
  <si>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</si>
  <si>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</si>
  <si>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</si>
  <si>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</si>
  <si>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</si>
  <si>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</si>
  <si>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</si>
  <si>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</si>
  <si>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</si>
  <si>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</si>
  <si>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</si>
  <si>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</si>
  <si>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</si>
  <si>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</si>
  <si>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</si>
  <si>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</si>
  <si>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</si>
  <si>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</si>
  <si>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</si>
  <si>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</si>
  <si>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</si>
  <si>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</si>
  <si>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</si>
  <si>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</si>
  <si>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</si>
  <si>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</si>
  <si>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</si>
  <si>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</si>
  <si>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</si>
  <si>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</si>
  <si>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</si>
  <si>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</si>
  <si>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</si>
  <si>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</si>
  <si>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</si>
  <si>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</si>
  <si>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</si>
  <si>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</si>
  <si>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</si>
  <si>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</si>
  <si>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</si>
  <si>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</si>
  <si>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</si>
  <si>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</si>
  <si>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</si>
  <si>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</si>
  <si>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</si>
  <si>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</si>
  <si>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</si>
  <si>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</si>
  <si>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</si>
  <si>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</si>
  <si>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</si>
  <si>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</si>
  <si>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</si>
  <si>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</si>
  <si>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</si>
  <si>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</si>
  <si>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</si>
  <si>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</si>
  <si>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</si>
  <si>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</si>
  <si>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</si>
  <si>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</si>
  <si>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</si>
  <si>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</si>
  <si>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</si>
  <si>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</si>
  <si>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</si>
  <si>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</si>
  <si>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</si>
  <si>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</si>
  <si>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</si>
  <si>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</si>
  <si>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</si>
  <si>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</si>
  <si>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</si>
  <si>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</si>
  <si>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</si>
  <si>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</si>
  <si>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</si>
  <si>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</si>
  <si>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</si>
  <si>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</si>
  <si>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</si>
  <si>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</si>
  <si>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</si>
  <si>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</si>
  <si>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</si>
  <si>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</si>
  <si>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</si>
  <si>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</si>
  <si>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</si>
  <si>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</si>
  <si>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</si>
  <si>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</si>
  <si>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</si>
  <si>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</si>
  <si>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</si>
  <si>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</si>
  <si>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</si>
  <si>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</si>
  <si>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</si>
  <si>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</si>
  <si>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</si>
  <si>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</si>
  <si>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</si>
  <si>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</si>
  <si>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</si>
  <si>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</si>
  <si>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</si>
  <si>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</si>
  <si>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</si>
  <si>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</si>
  <si>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</si>
  <si>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</si>
  <si>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</si>
  <si>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</si>
  <si>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</si>
  <si>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</si>
  <si>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</si>
  <si>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</si>
  <si>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</si>
  <si>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</si>
  <si>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</si>
  <si>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</si>
  <si>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</si>
  <si>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</si>
  <si>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</si>
  <si>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</si>
  <si>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</si>
  <si>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</si>
  <si>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</si>
  <si>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</si>
  <si>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</si>
  <si>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</si>
  <si>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</si>
  <si>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</si>
  <si>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</si>
  <si>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</si>
  <si>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</si>
  <si>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</si>
  <si>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</si>
  <si>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</si>
  <si>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</si>
  <si>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</si>
  <si>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</si>
  <si>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</si>
  <si>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</si>
  <si>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</si>
  <si>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</si>
  <si>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</si>
  <si>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</si>
  <si>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</si>
  <si>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</si>
  <si>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</si>
  <si>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</si>
  <si>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</si>
  <si>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</si>
  <si>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</si>
  <si>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</si>
  <si>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</si>
  <si>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</si>
  <si>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</si>
  <si>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</si>
  <si>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</si>
  <si>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</si>
  <si>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</si>
  <si>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</si>
  <si>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</si>
  <si>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</si>
  <si>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</si>
  <si>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</si>
  <si>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</si>
  <si>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</si>
  <si>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</si>
  <si>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</si>
  <si>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</si>
  <si>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</si>
  <si>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</si>
  <si>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</si>
  <si>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</si>
  <si>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</si>
  <si>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</si>
  <si>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</si>
  <si>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</si>
  <si>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</si>
  <si>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</si>
  <si>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</si>
  <si>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</si>
  <si>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</si>
  <si>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</si>
  <si>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</si>
  <si>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</si>
  <si>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</si>
  <si>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</si>
  <si>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</si>
  <si>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</si>
  <si>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</si>
  <si>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</si>
  <si>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</si>
  <si>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</si>
  <si>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</si>
  <si>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</si>
  <si>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</si>
  <si>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</si>
  <si>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</si>
  <si>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</si>
  <si>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</si>
  <si>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</si>
  <si>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</si>
  <si>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</si>
  <si>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</si>
  <si>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</si>
  <si>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</si>
  <si>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</si>
  <si>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</si>
  <si>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</si>
  <si>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</si>
  <si>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</si>
  <si>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</si>
  <si>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</si>
  <si>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</si>
  <si>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</si>
  <si>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</si>
  <si>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</si>
  <si>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</si>
  <si>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</si>
  <si>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</si>
  <si>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</si>
  <si>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</si>
  <si>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</si>
  <si>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</si>
  <si>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</si>
  <si>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</si>
  <si>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</si>
  <si>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</si>
  <si>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</si>
  <si>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</si>
  <si>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</si>
  <si>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</si>
  <si>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</si>
  <si>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</si>
  <si>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</si>
  <si>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</si>
  <si>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</si>
  <si>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</si>
  <si>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</si>
  <si>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</si>
  <si>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</si>
  <si>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</si>
  <si>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</si>
  <si>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</si>
  <si>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</si>
  <si>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</si>
  <si>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</si>
  <si>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</si>
  <si>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</si>
  <si>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</si>
  <si>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</si>
  <si>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</si>
  <si>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</si>
  <si>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</si>
  <si>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</si>
  <si>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</si>
  <si>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</si>
  <si>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</si>
  <si>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</si>
  <si>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</si>
  <si>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</si>
  <si>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</si>
  <si>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</si>
  <si>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</si>
  <si>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</si>
  <si>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</si>
  <si>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</si>
  <si>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</si>
  <si>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</si>
  <si>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</si>
  <si>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</si>
  <si>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</si>
  <si>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</si>
  <si>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</si>
  <si>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</si>
  <si>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</si>
  <si>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</si>
  <si>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</si>
  <si>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</si>
  <si>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</si>
  <si>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</si>
  <si>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</si>
  <si>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</si>
  <si>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</si>
  <si>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</si>
  <si>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</si>
  <si>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</si>
  <si>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</si>
  <si>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</si>
  <si>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</si>
  <si>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</si>
  <si>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</si>
  <si>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</si>
  <si>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</si>
  <si>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</si>
  <si>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</si>
  <si>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</si>
  <si>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</si>
  <si>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</si>
  <si>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</si>
  <si>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</si>
  <si>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</si>
  <si>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</si>
  <si>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</si>
  <si>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</si>
  <si>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</si>
  <si>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</si>
  <si>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</si>
  <si>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</si>
  <si>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</si>
  <si>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</si>
  <si>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</si>
  <si>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</si>
  <si>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</si>
  <si>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</si>
  <si>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</si>
  <si>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</si>
  <si>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</si>
  <si>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</si>
  <si>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</si>
  <si>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</si>
  <si>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</si>
  <si>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</si>
  <si>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</si>
  <si>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</si>
  <si>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</si>
  <si>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</si>
  <si>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</si>
  <si>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</si>
  <si>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</si>
  <si>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</si>
  <si>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</si>
  <si>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</si>
  <si>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</si>
  <si>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</si>
  <si>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</si>
  <si>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</si>
  <si>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</si>
  <si>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</si>
  <si>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</si>
  <si>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</si>
  <si>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</si>
  <si>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</si>
  <si>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</si>
  <si>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</si>
  <si>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</si>
  <si>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</si>
  <si>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</si>
  <si>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</si>
  <si>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</si>
  <si>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</si>
  <si>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</si>
  <si>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</si>
  <si>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</si>
  <si>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</si>
  <si>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</si>
  <si>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</si>
  <si>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</si>
  <si>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</si>
  <si>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</si>
  <si>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</si>
  <si>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</si>
  <si>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</si>
  <si>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</si>
  <si>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</si>
  <si>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</si>
  <si>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</si>
  <si>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</si>
  <si>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</si>
  <si>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</si>
  <si>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</si>
  <si>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</si>
  <si>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</si>
  <si>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</si>
  <si>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</si>
  <si>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</si>
  <si>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</si>
  <si>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</si>
  <si>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</si>
  <si>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</si>
  <si>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</si>
  <si>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</si>
  <si>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</si>
  <si>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</si>
  <si>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</si>
  <si>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</si>
  <si>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</si>
  <si>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</si>
  <si>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</si>
  <si>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</si>
  <si>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</si>
  <si>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</si>
  <si>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</si>
  <si>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</si>
  <si>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</si>
  <si>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</si>
  <si>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</si>
  <si>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</si>
  <si>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</si>
  <si>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</si>
  <si>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</si>
  <si>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</si>
  <si>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</si>
  <si>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</si>
  <si>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</si>
  <si>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</si>
  <si>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</si>
  <si>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</si>
  <si>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</si>
  <si>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</si>
  <si>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</si>
  <si>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</si>
  <si>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</si>
  <si>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</si>
  <si>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</si>
  <si>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</si>
  <si>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</si>
  <si>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</si>
  <si>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</si>
  <si>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</si>
  <si>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</si>
  <si>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</si>
  <si>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</si>
  <si>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</si>
  <si>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</si>
  <si>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</si>
  <si>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</si>
  <si>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</si>
  <si>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</si>
  <si>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</si>
  <si>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</si>
  <si>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</si>
  <si>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</si>
  <si>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</si>
  <si>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</si>
  <si>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</si>
  <si>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</si>
  <si>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</si>
  <si>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</si>
  <si>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</si>
  <si>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</si>
  <si>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</si>
  <si>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</si>
  <si>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</si>
  <si>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</si>
  <si>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</si>
  <si>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</si>
  <si>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</si>
  <si>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</si>
  <si>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</si>
  <si>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</si>
  <si>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</si>
  <si>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</si>
  <si>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</si>
  <si>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</si>
  <si>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</si>
  <si>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</si>
  <si>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</si>
  <si>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</si>
  <si>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</si>
  <si>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</si>
  <si>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</si>
  <si>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</si>
  <si>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</si>
  <si>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</si>
  <si>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</si>
  <si>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</si>
  <si>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</si>
  <si>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</si>
  <si>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</si>
  <si>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</si>
  <si>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</si>
  <si>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</si>
  <si>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</si>
  <si>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</si>
  <si>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</si>
  <si>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</si>
  <si>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</si>
  <si>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</si>
  <si>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</si>
  <si>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</si>
  <si>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</si>
  <si>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</si>
  <si>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</si>
  <si>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</si>
  <si>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</si>
  <si>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</si>
  <si>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</si>
  <si>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</si>
  <si>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</si>
  <si>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</si>
  <si>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</si>
  <si>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</si>
  <si>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</si>
  <si>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</si>
  <si>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</si>
  <si>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</si>
  <si>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</si>
  <si>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</si>
  <si>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</si>
  <si>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</si>
  <si>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</si>
  <si>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</si>
  <si>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</si>
  <si>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</si>
  <si>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</si>
  <si>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</si>
  <si>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</si>
  <si>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</si>
  <si>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</si>
  <si>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</si>
  <si>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</si>
  <si>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</si>
  <si>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</si>
  <si>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</si>
  <si>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</si>
  <si>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</si>
  <si>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</si>
  <si>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</si>
  <si>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</si>
  <si>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</si>
  <si>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</si>
  <si>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</si>
  <si>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</si>
  <si>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</si>
  <si>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</si>
  <si>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</si>
  <si>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</si>
  <si>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</si>
  <si>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</si>
  <si>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</si>
  <si>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</si>
  <si>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</si>
  <si>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</si>
  <si>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</si>
  <si>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</si>
  <si>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</si>
  <si>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</si>
  <si>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</si>
  <si>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MUNICIPAL DE AGUA POTABLE Y ALCANTARILLADO DE JARAL DEL PROGRESO, GTO.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</si>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</sst>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596</v>
      </c>
      <c r="B1" s="162"/>
      <c r="C1" s="104" t="s">
        <v>495</v>
      </c>
      <c r="D1" s="105">
        <v>2026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149999999999999" customHeight="1" x14ac:dyDescent="0.2">
      <c r="A3" s="165" t="s">
        <v>597</v>
      </c>
      <c r="B3" s="166"/>
      <c r="C3" s="10" t="s">
        <v>497</v>
      </c>
      <c r="D3" s="107">
        <v>1</v>
      </c>
    </row>
    <row r="4" spans="1:4" ht="16.149999999999999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2026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1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9">
        <v>4000</v>
      </c>
      <c r="B9" s="108" t="s">
        <v>550</v>
      </c>
      <c r="C9" s="140">
        <f>SUM(C10+C57+C69)</f>
        <v>9506162.0500000007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9488108.4199999999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9488108.4199999999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9488108.4199999999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18053.63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18053.63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18053.63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1">
        <v>5000</v>
      </c>
      <c r="B94" s="108" t="s">
        <v>277</v>
      </c>
      <c r="C94" s="140">
        <f>C95+C123+C156+C166+C181+C210</f>
        <v>5403655.4900000002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5403655.4900000002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3132536.44</v>
      </c>
      <c r="D96" s="112">
        <f t="shared" ref="D96:D159" si="0">C96/$C$94</f>
        <v>0.57970691244048944</v>
      </c>
      <c r="E96" s="41"/>
    </row>
    <row r="97" spans="1:5" x14ac:dyDescent="0.2">
      <c r="A97" s="43">
        <v>5111</v>
      </c>
      <c r="B97" s="41" t="s">
        <v>280</v>
      </c>
      <c r="C97" s="141">
        <v>1679642</v>
      </c>
      <c r="D97" s="44">
        <f t="shared" si="0"/>
        <v>0.31083439777172028</v>
      </c>
      <c r="E97" s="41"/>
    </row>
    <row r="98" spans="1:5" x14ac:dyDescent="0.2">
      <c r="A98" s="43">
        <v>5112</v>
      </c>
      <c r="B98" s="41" t="s">
        <v>281</v>
      </c>
      <c r="C98" s="141">
        <v>180222</v>
      </c>
      <c r="D98" s="44">
        <f t="shared" si="0"/>
        <v>3.335186714503148E-2</v>
      </c>
      <c r="E98" s="41"/>
    </row>
    <row r="99" spans="1:5" x14ac:dyDescent="0.2">
      <c r="A99" s="43">
        <v>5113</v>
      </c>
      <c r="B99" s="41" t="s">
        <v>282</v>
      </c>
      <c r="C99" s="141">
        <v>287445</v>
      </c>
      <c r="D99" s="44">
        <f t="shared" si="0"/>
        <v>5.3194545901741046E-2</v>
      </c>
      <c r="E99" s="41"/>
    </row>
    <row r="100" spans="1:5" x14ac:dyDescent="0.2">
      <c r="A100" s="43">
        <v>5114</v>
      </c>
      <c r="B100" s="41" t="s">
        <v>283</v>
      </c>
      <c r="C100" s="141">
        <v>542579.64</v>
      </c>
      <c r="D100" s="44">
        <f t="shared" si="0"/>
        <v>0.10040973948174479</v>
      </c>
      <c r="E100" s="41"/>
    </row>
    <row r="101" spans="1:5" x14ac:dyDescent="0.2">
      <c r="A101" s="43">
        <v>5115</v>
      </c>
      <c r="B101" s="41" t="s">
        <v>284</v>
      </c>
      <c r="C101" s="141">
        <v>442647.8</v>
      </c>
      <c r="D101" s="44">
        <f t="shared" si="0"/>
        <v>8.191636214025183E-2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628993.18999999994</v>
      </c>
      <c r="D103" s="112">
        <f t="shared" si="0"/>
        <v>0.11640142328910756</v>
      </c>
      <c r="E103" s="41"/>
    </row>
    <row r="104" spans="1:5" x14ac:dyDescent="0.2">
      <c r="A104" s="43">
        <v>5121</v>
      </c>
      <c r="B104" s="41" t="s">
        <v>287</v>
      </c>
      <c r="C104" s="141">
        <v>43758.5</v>
      </c>
      <c r="D104" s="44">
        <f t="shared" si="0"/>
        <v>8.0979440826639375E-3</v>
      </c>
      <c r="E104" s="41"/>
    </row>
    <row r="105" spans="1:5" x14ac:dyDescent="0.2">
      <c r="A105" s="43">
        <v>5122</v>
      </c>
      <c r="B105" s="41" t="s">
        <v>288</v>
      </c>
      <c r="C105" s="141">
        <v>2010.34</v>
      </c>
      <c r="D105" s="44">
        <f t="shared" si="0"/>
        <v>3.7203333997149396E-4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378686.3</v>
      </c>
      <c r="D107" s="44">
        <f t="shared" si="0"/>
        <v>7.007965269081208E-2</v>
      </c>
      <c r="E107" s="41"/>
    </row>
    <row r="108" spans="1:5" x14ac:dyDescent="0.2">
      <c r="A108" s="43">
        <v>5125</v>
      </c>
      <c r="B108" s="41" t="s">
        <v>291</v>
      </c>
      <c r="C108" s="141">
        <v>57644</v>
      </c>
      <c r="D108" s="44">
        <f t="shared" si="0"/>
        <v>1.0667593466436922E-2</v>
      </c>
      <c r="E108" s="41"/>
    </row>
    <row r="109" spans="1:5" x14ac:dyDescent="0.2">
      <c r="A109" s="43">
        <v>5126</v>
      </c>
      <c r="B109" s="41" t="s">
        <v>292</v>
      </c>
      <c r="C109" s="141">
        <v>146894.04999999999</v>
      </c>
      <c r="D109" s="44">
        <f t="shared" si="0"/>
        <v>2.7184199709223131E-2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1642125.86</v>
      </c>
      <c r="D113" s="112">
        <f t="shared" si="0"/>
        <v>0.30389166427040298</v>
      </c>
      <c r="E113" s="41"/>
    </row>
    <row r="114" spans="1:5" x14ac:dyDescent="0.2">
      <c r="A114" s="43">
        <v>5131</v>
      </c>
      <c r="B114" s="41" t="s">
        <v>297</v>
      </c>
      <c r="C114" s="141">
        <v>779874.19</v>
      </c>
      <c r="D114" s="44">
        <f t="shared" si="0"/>
        <v>0.14432344760750096</v>
      </c>
      <c r="E114" s="41"/>
    </row>
    <row r="115" spans="1:5" x14ac:dyDescent="0.2">
      <c r="A115" s="43">
        <v>5132</v>
      </c>
      <c r="B115" s="41" t="s">
        <v>298</v>
      </c>
      <c r="C115" s="141">
        <v>431.04</v>
      </c>
      <c r="D115" s="44">
        <f t="shared" si="0"/>
        <v>7.9768223714054727E-5</v>
      </c>
      <c r="E115" s="41"/>
    </row>
    <row r="116" spans="1:5" x14ac:dyDescent="0.2">
      <c r="A116" s="43">
        <v>5133</v>
      </c>
      <c r="B116" s="41" t="s">
        <v>299</v>
      </c>
      <c r="C116" s="141">
        <v>263143.40000000002</v>
      </c>
      <c r="D116" s="44">
        <f t="shared" si="0"/>
        <v>4.8697293986815583E-2</v>
      </c>
      <c r="E116" s="41"/>
    </row>
    <row r="117" spans="1:5" x14ac:dyDescent="0.2">
      <c r="A117" s="43">
        <v>5134</v>
      </c>
      <c r="B117" s="41" t="s">
        <v>300</v>
      </c>
      <c r="C117" s="141">
        <v>133329.01</v>
      </c>
      <c r="D117" s="44">
        <f t="shared" si="0"/>
        <v>2.4673854624288789E-2</v>
      </c>
      <c r="E117" s="41"/>
    </row>
    <row r="118" spans="1:5" x14ac:dyDescent="0.2">
      <c r="A118" s="43">
        <v>5135</v>
      </c>
      <c r="B118" s="41" t="s">
        <v>301</v>
      </c>
      <c r="C118" s="141">
        <v>246413.07</v>
      </c>
      <c r="D118" s="44">
        <f t="shared" si="0"/>
        <v>4.5601180618566786E-2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1">
        <v>22430.15</v>
      </c>
      <c r="D121" s="44">
        <f t="shared" si="0"/>
        <v>4.1509215458885593E-3</v>
      </c>
      <c r="E121" s="41"/>
    </row>
    <row r="122" spans="1:5" x14ac:dyDescent="0.2">
      <c r="A122" s="43">
        <v>5139</v>
      </c>
      <c r="B122" s="41" t="s">
        <v>305</v>
      </c>
      <c r="C122" s="141">
        <v>196505</v>
      </c>
      <c r="D122" s="44">
        <f t="shared" si="0"/>
        <v>3.6365197663628251E-2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2026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454795.77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-7554</v>
      </c>
      <c r="D15" s="143">
        <v>-7553</v>
      </c>
      <c r="E15" s="143">
        <v>-7552</v>
      </c>
      <c r="F15" s="143">
        <v>-7552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493</v>
      </c>
      <c r="D16" s="143">
        <v>493</v>
      </c>
      <c r="E16" s="143">
        <v>493</v>
      </c>
      <c r="F16" s="143">
        <v>493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443886.4</v>
      </c>
      <c r="D20" s="143">
        <v>443886.4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59000</v>
      </c>
      <c r="D21" s="143">
        <v>59000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7619607.2800000003</v>
      </c>
      <c r="D23" s="143">
        <v>7619607.2800000003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18471.68</v>
      </c>
      <c r="D25" s="143">
        <v>18471.68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553133.23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3">
        <v>553133.23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6452528.25</v>
      </c>
      <c r="D56" s="143">
        <f>SUM(D57:D63)</f>
        <v>0</v>
      </c>
      <c r="E56" s="143">
        <f>SUM(E57:E63)</f>
        <v>992696.02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255838.8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2682875.2200000002</v>
      </c>
      <c r="D59" s="143">
        <v>0</v>
      </c>
      <c r="E59" s="143">
        <v>992696.02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1113814.23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2400000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5814823.5</v>
      </c>
      <c r="D64" s="143">
        <f t="shared" ref="D64:E64" si="0">SUM(D65:D72)</f>
        <v>0</v>
      </c>
      <c r="E64" s="143">
        <f t="shared" si="0"/>
        <v>5136092.49</v>
      </c>
    </row>
    <row r="65" spans="1:9" x14ac:dyDescent="0.2">
      <c r="A65" s="16">
        <v>1241</v>
      </c>
      <c r="B65" s="14" t="s">
        <v>158</v>
      </c>
      <c r="C65" s="143">
        <v>1337466.7</v>
      </c>
      <c r="D65" s="143">
        <v>0</v>
      </c>
      <c r="E65" s="143">
        <v>1099407.67</v>
      </c>
    </row>
    <row r="66" spans="1:9" x14ac:dyDescent="0.2">
      <c r="A66" s="16">
        <v>1242</v>
      </c>
      <c r="B66" s="14" t="s">
        <v>159</v>
      </c>
      <c r="C66" s="143">
        <v>28438.79</v>
      </c>
      <c r="D66" s="143">
        <v>0</v>
      </c>
      <c r="E66" s="143">
        <v>23187.53</v>
      </c>
    </row>
    <row r="67" spans="1:9" x14ac:dyDescent="0.2">
      <c r="A67" s="16">
        <v>1243</v>
      </c>
      <c r="B67" s="14" t="s">
        <v>160</v>
      </c>
      <c r="C67" s="143">
        <v>210000</v>
      </c>
      <c r="D67" s="143">
        <v>0</v>
      </c>
      <c r="E67" s="143">
        <v>199500</v>
      </c>
    </row>
    <row r="68" spans="1:9" x14ac:dyDescent="0.2">
      <c r="A68" s="16">
        <v>1244</v>
      </c>
      <c r="B68" s="14" t="s">
        <v>161</v>
      </c>
      <c r="C68" s="143">
        <v>2742266.37</v>
      </c>
      <c r="D68" s="143">
        <v>0</v>
      </c>
      <c r="E68" s="143">
        <v>2633188.1800000002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1496651.64</v>
      </c>
      <c r="D70" s="143">
        <v>0</v>
      </c>
      <c r="E70" s="143">
        <v>1180809.1100000001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137915.84</v>
      </c>
      <c r="D76" s="143">
        <f>SUM(D77:D81)</f>
        <v>0</v>
      </c>
      <c r="E76" s="143">
        <f>SUM(E77:E81)</f>
        <v>117126.93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137915.84</v>
      </c>
      <c r="D77" s="143">
        <v>0</v>
      </c>
      <c r="E77" s="143">
        <v>117126.93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2555161.41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2555161.41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25249.78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25249.78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6352424.9900000002</v>
      </c>
      <c r="D110" s="143">
        <f>SUM(D111:D119)</f>
        <v>6352424.9900000002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182229.49</v>
      </c>
      <c r="D112" s="143">
        <f t="shared" ref="D112:D119" si="1">C112</f>
        <v>182229.49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4819980.6100000003</v>
      </c>
      <c r="D117" s="143">
        <f t="shared" si="1"/>
        <v>4819980.6100000003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1350214.89</v>
      </c>
      <c r="D119" s="143">
        <f t="shared" si="1"/>
        <v>1350214.89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575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2026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1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2510879.02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4102506.56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14450713.84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2026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1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9534927.7100000009</v>
      </c>
      <c r="D10" s="146">
        <v>6669839.4000000004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454795.77</v>
      </c>
      <c r="D12" s="146">
        <v>436768.74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9989723.4800000004</v>
      </c>
      <c r="D16" s="147">
        <f>SUM(D9:D15)</f>
        <v>7106608.1400000006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1113814.23</v>
      </c>
      <c r="D21" s="147">
        <f>SUM(D22:D28)</f>
        <v>1961625.37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1113814.23</v>
      </c>
      <c r="D26" s="146">
        <v>1961625.37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0</v>
      </c>
      <c r="D29" s="147">
        <f>SUM(D30:D37)</f>
        <v>39739.65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16033.62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23706.03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1113814.23</v>
      </c>
      <c r="D44" s="147">
        <f>D21+D29+D38</f>
        <v>2001365.02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595</v>
      </c>
      <c r="C48" s="147">
        <v>4102506.56</v>
      </c>
      <c r="D48" s="147">
        <v>6515999.8200000003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-153420.92000000001</v>
      </c>
      <c r="D49" s="147">
        <f>D54+D66+D94+D97+D50</f>
        <v>3116861.16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445704.95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445704.95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70424.13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363527.02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11753.8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2671156.21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2671156.21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2671156.21</v>
      </c>
    </row>
    <row r="97" spans="1:4" x14ac:dyDescent="0.2">
      <c r="A97" s="33">
        <v>2110</v>
      </c>
      <c r="B97" s="85" t="s">
        <v>521</v>
      </c>
      <c r="C97" s="147">
        <f>SUM(C98:C102)</f>
        <v>-153420.92000000001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-153420.92000000001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3949085.64</v>
      </c>
      <c r="D139" s="147">
        <f>D48+D49-D103-D106</f>
        <v>9632860.9800000004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2026</v>
      </c>
    </row>
    <row r="6" spans="1:3" x14ac:dyDescent="0.2">
      <c r="A6" s="45" t="s">
        <v>435</v>
      </c>
      <c r="B6" s="45"/>
      <c r="C6" s="88">
        <v>9506162.0500000007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9506162.0500000007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29">
        <v>2026</v>
      </c>
    </row>
    <row r="6" spans="1:3" x14ac:dyDescent="0.2">
      <c r="A6" s="70" t="s">
        <v>448</v>
      </c>
      <c r="B6" s="45"/>
      <c r="C6" s="92">
        <v>6517469.7199999997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1113814.23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1113814.23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5403655.4900000002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2026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32724114.550000001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-23217952.5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-9506162.0500000007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547</v>
      </c>
      <c r="C48" s="192"/>
    </row>
    <row r="49" spans="1:3" x14ac:dyDescent="0.2">
      <c r="B49" s="131" t="s">
        <v>406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-32724114.550000001</v>
      </c>
    </row>
    <row r="51" spans="1:3" x14ac:dyDescent="0.2">
      <c r="A51" s="22">
        <v>8220</v>
      </c>
      <c r="B51" s="103" t="s">
        <v>46</v>
      </c>
      <c r="C51" s="160">
        <v>25808063.350000001</v>
      </c>
    </row>
    <row r="52" spans="1:3" x14ac:dyDescent="0.2">
      <c r="A52" s="22">
        <v>8230</v>
      </c>
      <c r="B52" s="103" t="s">
        <v>593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398581.48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-153420.92000000001</v>
      </c>
    </row>
    <row r="56" spans="1:3" x14ac:dyDescent="0.2">
      <c r="A56" s="22">
        <v>8270</v>
      </c>
      <c r="B56" s="103" t="s">
        <v>42</v>
      </c>
      <c r="C56" s="160">
        <v>6670890.6399999997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2019-02-13T21:19:08Z</cp:lastPrinted>
  <dcterms:created xsi:type="dcterms:W3CDTF">2012-12-11T20:36:24Z</dcterms:created>
  <dcterms:modified xsi:type="dcterms:W3CDTF">2026-05-04T20:52:21Z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