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20" yWindow="-120" windowWidth="29040" windowHeight="15720" tabRatio="782" activeTab="3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1" i="1" l="1"/>
  <c r="F161" i="1"/>
  <c r="G85" i="1"/>
  <c r="G84" i="1"/>
  <c r="G83" i="1"/>
  <c r="G82" i="1"/>
  <c r="G81" i="1"/>
  <c r="G80" i="1"/>
  <c r="G79" i="1"/>
  <c r="F78" i="1"/>
  <c r="G78" i="1" s="1"/>
  <c r="G77" i="1"/>
  <c r="G76" i="1"/>
  <c r="G75" i="1"/>
  <c r="F74" i="1"/>
  <c r="G74" i="1" s="1"/>
  <c r="G73" i="1"/>
  <c r="G72" i="1"/>
  <c r="G71" i="1"/>
  <c r="G70" i="1"/>
  <c r="G69" i="1"/>
  <c r="G68" i="1"/>
  <c r="G67" i="1"/>
  <c r="G66" i="1"/>
  <c r="F66" i="1"/>
  <c r="G65" i="1"/>
  <c r="G64" i="1"/>
  <c r="G62" i="1"/>
  <c r="G61" i="1"/>
  <c r="G60" i="1"/>
  <c r="G54" i="1"/>
  <c r="G52" i="1"/>
  <c r="G51" i="1"/>
  <c r="G50" i="1"/>
  <c r="G49" i="1"/>
  <c r="G48" i="1"/>
  <c r="G47" i="1"/>
  <c r="G46" i="1"/>
  <c r="G45" i="1"/>
  <c r="G44" i="1"/>
  <c r="G43" i="1"/>
  <c r="F42" i="1"/>
  <c r="G42" i="1" s="1"/>
  <c r="G13" i="1" s="1"/>
  <c r="G32" i="1"/>
  <c r="F32" i="1"/>
  <c r="G30" i="1"/>
  <c r="G25" i="1"/>
  <c r="G22" i="1"/>
  <c r="G21" i="1"/>
  <c r="G20" i="1"/>
  <c r="G14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2" i="1" s="1"/>
  <c r="E64" i="1"/>
  <c r="E61" i="1"/>
  <c r="E60" i="1"/>
  <c r="E54" i="1"/>
  <c r="E52" i="1"/>
  <c r="E51" i="1"/>
  <c r="E50" i="1"/>
  <c r="E49" i="1"/>
  <c r="E48" i="1"/>
  <c r="E47" i="1"/>
  <c r="E46" i="1"/>
  <c r="E45" i="1"/>
  <c r="E44" i="1"/>
  <c r="E43" i="1"/>
  <c r="E42" i="1"/>
  <c r="E32" i="1"/>
  <c r="E30" i="1"/>
  <c r="E25" i="1"/>
  <c r="E22" i="1" s="1"/>
  <c r="E21" i="1"/>
  <c r="E20" i="1"/>
  <c r="E14" i="1" s="1"/>
  <c r="E161" i="1"/>
  <c r="D32" i="1"/>
  <c r="D161" i="1"/>
  <c r="C42" i="1"/>
  <c r="D42" i="1"/>
  <c r="C66" i="1"/>
  <c r="D66" i="1"/>
  <c r="C74" i="1"/>
  <c r="D74" i="1"/>
  <c r="C78" i="1"/>
  <c r="D78" i="1"/>
  <c r="E13" i="1" l="1"/>
  <c r="B3" i="1"/>
  <c r="H52" i="1" l="1"/>
  <c r="H32" i="1"/>
  <c r="I63" i="1"/>
  <c r="I58" i="1"/>
  <c r="I36" i="1"/>
  <c r="I34" i="1"/>
  <c r="I27" i="1"/>
  <c r="H24" i="1"/>
  <c r="I24" i="1" s="1"/>
  <c r="H23" i="1"/>
  <c r="I23" i="1" s="1"/>
  <c r="I77" i="1"/>
  <c r="I76" i="1"/>
  <c r="I75" i="1"/>
  <c r="I73" i="1"/>
  <c r="I72" i="1"/>
  <c r="I71" i="1"/>
  <c r="I70" i="1"/>
  <c r="I69" i="1"/>
  <c r="I68" i="1"/>
  <c r="I67" i="1"/>
  <c r="I61" i="1"/>
  <c r="I60" i="1"/>
  <c r="I59" i="1"/>
  <c r="I57" i="1"/>
  <c r="I56" i="1"/>
  <c r="I55" i="1"/>
  <c r="I54" i="1"/>
  <c r="I53" i="1"/>
  <c r="I41" i="1"/>
  <c r="I40" i="1"/>
  <c r="I39" i="1"/>
  <c r="I38" i="1"/>
  <c r="I37" i="1"/>
  <c r="I35" i="1"/>
  <c r="I33" i="1"/>
  <c r="I31" i="1"/>
  <c r="I29" i="1"/>
  <c r="I28" i="1"/>
  <c r="I26" i="1"/>
  <c r="I32" i="1" l="1"/>
  <c r="I52" i="1"/>
  <c r="H65" i="1"/>
  <c r="I65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I30" i="1"/>
  <c r="H21" i="1"/>
  <c r="I21" i="1" s="1"/>
  <c r="I19" i="1"/>
  <c r="I17" i="1"/>
  <c r="I18" i="1"/>
  <c r="I15" i="1"/>
  <c r="H64" i="1" l="1"/>
  <c r="I64" i="1" s="1"/>
  <c r="I62" i="1" s="1"/>
  <c r="H25" i="1"/>
  <c r="I16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9" i="1"/>
  <c r="B1" i="1"/>
  <c r="B6" i="1" s="1"/>
  <c r="B3" i="6"/>
  <c r="B1" i="6"/>
  <c r="E21" i="3"/>
  <c r="F21" i="3"/>
  <c r="D21" i="3"/>
  <c r="E11" i="3"/>
  <c r="F11" i="3"/>
  <c r="F31" i="3" s="1"/>
  <c r="D11" i="3"/>
  <c r="H20" i="1" l="1"/>
  <c r="I25" i="1"/>
  <c r="I22" i="1" s="1"/>
  <c r="D31" i="3"/>
  <c r="E31" i="3"/>
  <c r="H14" i="1" l="1"/>
  <c r="H13" i="1" s="1"/>
  <c r="I20" i="1"/>
  <c r="I14" i="1" s="1"/>
  <c r="I13" i="1" s="1"/>
</calcChain>
</file>

<file path=xl/sharedStrings.xml><?xml version="1.0" encoding="utf-8"?>
<sst xmlns="http://schemas.openxmlformats.org/spreadsheetml/2006/main" count="264" uniqueCount="152">
  <si>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</si>
  <si>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</si>
  <si>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</si>
  <si>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</si>
  <si>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</si>
  <si>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</si>
  <si>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</si>
  <si>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</si>
  <si>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</si>
  <si>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</si>
  <si>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</si>
  <si>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</si>
  <si>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</si>
  <si>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</si>
  <si>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</si>
  <si>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</si>
  <si>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</si>
  <si>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</si>
  <si>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</si>
  <si>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</si>
  <si>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</si>
  <si>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</si>
  <si>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</si>
  <si>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</si>
  <si>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</si>
  <si>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</si>
  <si>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</si>
  <si>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</si>
  <si>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</si>
  <si>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</si>
  <si>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</si>
  <si>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</si>
  <si>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</si>
  <si>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</si>
  <si>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</si>
  <si>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</si>
  <si>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</si>
  <si>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</si>
  <si>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</si>
  <si>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</si>
  <si>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</si>
  <si>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</si>
  <si>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</si>
  <si>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</si>
  <si>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</si>
  <si>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</si>
  <si>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</si>
  <si>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</si>
  <si>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</si>
  <si>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</si>
  <si>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</si>
  <si>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</si>
  <si>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</si>
  <si>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</si>
  <si>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</si>
  <si>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</si>
  <si>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</si>
  <si>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</si>
  <si>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</si>
  <si>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</si>
  <si>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</si>
  <si>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</si>
  <si>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</si>
  <si>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</si>
  <si>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</si>
  <si>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</si>
  <si>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</si>
  <si>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</si>
  <si>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</si>
  <si>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</si>
  <si>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</si>
  <si>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</si>
  <si>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</si>
  <si>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</si>
  <si>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</si>
  <si>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</si>
  <si>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</si>
  <si>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</si>
  <si>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</si>
  <si>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</si>
  <si>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</si>
  <si>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</si>
  <si>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</si>
  <si>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</si>
  <si>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</si>
  <si>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</si>
  <si>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</si>
  <si>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</si>
  <si>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</si>
  <si>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</si>
  <si>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</si>
  <si>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</si>
  <si>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</si>
  <si>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</si>
  <si>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</si>
  <si>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</si>
  <si>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</si>
  <si>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</si>
  <si>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</si>
  <si>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</si>
  <si>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</si>
  <si>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</si>
  <si>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</si>
  <si>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</si>
  <si>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</si>
  <si>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</si>
  <si>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</si>
  <si>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</si>
  <si>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</si>
  <si>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</si>
  <si>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</si>
  <si>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</si>
  <si>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</si>
  <si>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</si>
  <si>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</si>
  <si>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</si>
  <si>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</si>
  <si>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</si>
  <si>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</si>
  <si>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</si>
  <si>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</si>
  <si>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</si>
  <si>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</si>
  <si>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</si>
  <si>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</si>
  <si>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</si>
  <si>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</si>
  <si>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</si>
  <si>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</si>
  <si>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</si>
  <si>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</si>
  <si>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</si>
  <si>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</si>
  <si>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</si>
  <si>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</si>
  <si>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</si>
  <si>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</si>
  <si>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</si>
  <si>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</si>
  <si>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</si>
  <si>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</si>
  <si>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</si>
  <si>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</si>
  <si>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</si>
  <si>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</si>
  <si>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</si>
  <si>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</si>
  <si>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</si>
  <si>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</si>
  <si>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Municipal de Agua Potable y Alcantarillado de Jaral del Progreso</t>
  </si>
  <si>
    <t>Nada que Manifestar</t>
  </si>
  <si>
    <t>Correspondiente del 31 de Diciembre de 2024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</si>
</sst>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#,##0_ ;\-#,##0\ "/>
  </numFmts>
  <fonts count="1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0" fontId="18" fillId="0" borderId="0"/>
    <xf numFmtId="0" fontId="3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3" fillId="0" borderId="12" xfId="0" applyFont="1" applyBorder="1" applyAlignment="1">
      <alignment horizontal="left" vertical="center" indent="3"/>
    </xf>
    <xf numFmtId="4" fontId="3" fillId="0" borderId="12" xfId="0" applyNumberFormat="1" applyFont="1" applyBorder="1" applyAlignment="1" applyProtection="1">
      <alignment horizontal="right" vertical="top"/>
      <protection locked="0"/>
    </xf>
    <xf numFmtId="4" fontId="6" fillId="0" borderId="1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168" fontId="17" fillId="5" borderId="2" xfId="9" applyNumberFormat="1" applyFont="1" applyFill="1" applyBorder="1" applyAlignment="1" applyProtection="1">
      <alignment vertical="center"/>
      <protection locked="0"/>
    </xf>
  </cellXfs>
  <cellStyles count="10">
    <cellStyle name="Hipervínculo" xfId="1" builtinId="8"/>
    <cellStyle name="Millares 2" xfId="9"/>
    <cellStyle name="Normal" xfId="0" builtinId="0"/>
    <cellStyle name="Normal 2" xfId="3"/>
    <cellStyle name="Normal 2 2" xfId="4"/>
    <cellStyle name="Normal 2 3" xfId="8"/>
    <cellStyle name="Normal 3" xfId="2"/>
    <cellStyle name="Normal 3 2" xfId="7"/>
    <cellStyle name="Normal 3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8" t="s">
        <v>149</v>
      </c>
      <c r="B1" s="19"/>
      <c r="C1" s="20" t="s">
        <v>0</v>
      </c>
      <c r="D1" s="21">
        <v>2025</v>
      </c>
    </row>
    <row r="2" spans="1:4" x14ac:dyDescent="0.2">
      <c r="A2" s="22" t="s">
        <v>1</v>
      </c>
      <c r="B2" s="23"/>
      <c r="C2" s="24" t="s">
        <v>2</v>
      </c>
      <c r="D2" s="25" t="s">
        <v>3</v>
      </c>
    </row>
    <row r="3" spans="1:4" x14ac:dyDescent="0.2">
      <c r="A3" s="22" t="s">
        <v>151</v>
      </c>
      <c r="B3" s="23"/>
      <c r="C3" s="24" t="s">
        <v>4</v>
      </c>
      <c r="D3" s="26">
        <v>2</v>
      </c>
    </row>
    <row r="4" spans="1:4" x14ac:dyDescent="0.2">
      <c r="A4" s="76" t="s">
        <v>5</v>
      </c>
      <c r="B4" s="77"/>
      <c r="C4" s="27"/>
      <c r="D4" s="28"/>
    </row>
    <row r="5" spans="1:4" x14ac:dyDescent="0.2">
      <c r="A5" s="29" t="s">
        <v>6</v>
      </c>
      <c r="B5" s="30" t="s">
        <v>7</v>
      </c>
    </row>
    <row r="6" spans="1:4" x14ac:dyDescent="0.2">
      <c r="A6" s="31"/>
      <c r="B6" s="32"/>
    </row>
    <row r="7" spans="1:4" x14ac:dyDescent="0.2">
      <c r="A7" s="33"/>
      <c r="B7" s="38" t="s">
        <v>8</v>
      </c>
    </row>
    <row r="8" spans="1:4" x14ac:dyDescent="0.2">
      <c r="A8" s="33"/>
      <c r="B8" s="34"/>
    </row>
    <row r="9" spans="1:4" x14ac:dyDescent="0.2">
      <c r="A9" s="43" t="s">
        <v>9</v>
      </c>
      <c r="B9" s="35" t="s">
        <v>10</v>
      </c>
    </row>
    <row r="10" spans="1:4" x14ac:dyDescent="0.2">
      <c r="A10" s="43" t="s">
        <v>11</v>
      </c>
      <c r="B10" s="35" t="s">
        <v>12</v>
      </c>
    </row>
    <row r="11" spans="1:4" x14ac:dyDescent="0.2">
      <c r="A11" s="43" t="s">
        <v>13</v>
      </c>
      <c r="B11" s="35" t="s">
        <v>14</v>
      </c>
    </row>
    <row r="12" spans="1:4" x14ac:dyDescent="0.2">
      <c r="A12" s="43" t="s">
        <v>15</v>
      </c>
      <c r="B12" s="35" t="s">
        <v>16</v>
      </c>
    </row>
    <row r="13" spans="1:4" x14ac:dyDescent="0.2">
      <c r="A13" s="43" t="s">
        <v>17</v>
      </c>
      <c r="B13" s="35" t="s">
        <v>18</v>
      </c>
    </row>
    <row r="14" spans="1:4" x14ac:dyDescent="0.2">
      <c r="A14" s="43" t="s">
        <v>19</v>
      </c>
      <c r="B14" s="35" t="s">
        <v>20</v>
      </c>
    </row>
    <row r="15" spans="1:4" ht="12" thickBot="1" x14ac:dyDescent="0.25">
      <c r="A15" s="36"/>
      <c r="B15" s="37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y Alcantarillado de Jaral del Progreso</v>
      </c>
      <c r="C1" s="78"/>
      <c r="D1" s="78"/>
      <c r="E1" s="39" t="s">
        <v>0</v>
      </c>
      <c r="F1" s="40">
        <f>'Notas de Disciplina Financiera'!D1</f>
        <v>2025</v>
      </c>
    </row>
    <row r="2" spans="1:6" x14ac:dyDescent="0.2">
      <c r="B2" s="78" t="s">
        <v>1</v>
      </c>
      <c r="C2" s="78"/>
      <c r="D2" s="78"/>
      <c r="E2" s="39" t="s">
        <v>2</v>
      </c>
      <c r="F2" s="40" t="str">
        <f>'Notas de Disciplina Financiera'!D2</f>
        <v>Trimestral</v>
      </c>
    </row>
    <row r="3" spans="1:6" x14ac:dyDescent="0.2">
      <c r="B3" s="78" t="str">
        <f>'Notas de Disciplina Financiera'!A3</f>
        <v>Correspondiente del 31 de Diciembre de 2024 al 30 de Septiembre de 2025</v>
      </c>
      <c r="C3" s="78"/>
      <c r="D3" s="78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10</v>
      </c>
    </row>
    <row r="7" spans="1:6" x14ac:dyDescent="0.2">
      <c r="B7" s="1" t="s">
        <v>21</v>
      </c>
    </row>
    <row r="8" spans="1:6" x14ac:dyDescent="0.2">
      <c r="B8" s="44" t="s">
        <v>22</v>
      </c>
    </row>
    <row r="9" spans="1:6" x14ac:dyDescent="0.2">
      <c r="A9" s="41"/>
    </row>
    <row r="11" spans="1:6" x14ac:dyDescent="0.2">
      <c r="C11" s="1" t="s">
        <v>150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9" zoomScaleNormal="100" workbookViewId="0">
      <selection activeCell="M18" sqref="M18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8" t="str">
        <f>'Notas de Disciplina Financiera'!A1</f>
        <v>Sistema Municipal de Agua Potable y Alcantarillado de Jaral del Progreso</v>
      </c>
      <c r="C1" s="78"/>
      <c r="D1" s="78"/>
      <c r="E1" s="39" t="s">
        <v>0</v>
      </c>
      <c r="F1" s="40">
        <f>'Notas de Disciplina Financiera'!D1</f>
        <v>2025</v>
      </c>
    </row>
    <row r="2" spans="1:9" x14ac:dyDescent="0.2">
      <c r="B2" s="78" t="s">
        <v>1</v>
      </c>
      <c r="C2" s="78"/>
      <c r="D2" s="78"/>
      <c r="E2" s="39" t="s">
        <v>2</v>
      </c>
      <c r="F2" s="40" t="str">
        <f>'Notas de Disciplina Financiera'!D2</f>
        <v>Trimestral</v>
      </c>
    </row>
    <row r="3" spans="1:9" x14ac:dyDescent="0.2">
      <c r="B3" s="78" t="str">
        <f>'Notas de Disciplina Financiera'!A3</f>
        <v>Correspondiente del 31 de Diciembre de 2024 al 30 de Septiembre de 2025</v>
      </c>
      <c r="C3" s="78"/>
      <c r="D3" s="78"/>
      <c r="E3" s="39" t="s">
        <v>4</v>
      </c>
      <c r="F3" s="40">
        <f>'Notas de Disciplina Financiera'!D3</f>
        <v>2</v>
      </c>
    </row>
    <row r="5" spans="1:9" x14ac:dyDescent="0.2">
      <c r="B5" s="42" t="s">
        <v>25</v>
      </c>
    </row>
    <row r="6" spans="1:9" x14ac:dyDescent="0.2">
      <c r="B6" s="84" t="str">
        <f>B1</f>
        <v>Sistema Municipal de Agua Potable y Alcantarillado de Jaral del Progreso</v>
      </c>
      <c r="C6" s="84"/>
      <c r="D6" s="84"/>
      <c r="E6" s="84"/>
      <c r="F6" s="84"/>
      <c r="G6" s="84"/>
      <c r="H6" s="84"/>
      <c r="I6" s="84"/>
    </row>
    <row r="7" spans="1:9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9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9" x14ac:dyDescent="0.2">
      <c r="B9" s="79" t="str">
        <f>B3</f>
        <v>Correspondiente del 31 de Diciembre de 2024 al 30 de Septiembre de 2025</v>
      </c>
      <c r="C9" s="79"/>
      <c r="D9" s="79"/>
      <c r="E9" s="79"/>
      <c r="F9" s="79"/>
      <c r="G9" s="79"/>
      <c r="H9" s="79"/>
      <c r="I9" s="79"/>
    </row>
    <row r="10" spans="1:9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9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ht="11.25" customHeight="1" x14ac:dyDescent="0.2">
      <c r="A13" s="41"/>
      <c r="B13" s="12" t="s">
        <v>38</v>
      </c>
      <c r="C13" s="72">
        <v>32724114.550000001</v>
      </c>
      <c r="D13" s="72">
        <v>0</v>
      </c>
      <c r="E13" s="72">
        <f t="shared" ref="C13:I13" si="0">+E14+E22+E32+E42+E52+E62+E65</f>
        <v>284000</v>
      </c>
      <c r="F13" s="72">
        <v>0</v>
      </c>
      <c r="G13" s="72">
        <f t="shared" ref="G13" si="1">+G14+G22+G32+G42+G52+G62+G65</f>
        <v>284000</v>
      </c>
      <c r="H13" s="72">
        <f t="shared" si="0"/>
        <v>130000</v>
      </c>
      <c r="I13" s="72">
        <f t="shared" si="0"/>
        <v>32724114.550000001</v>
      </c>
    </row>
    <row r="14" spans="1:9" ht="11.25" customHeight="1" x14ac:dyDescent="0.2">
      <c r="B14" s="16" t="s">
        <v>39</v>
      </c>
      <c r="C14" s="73">
        <v>15302412.800000001</v>
      </c>
      <c r="D14" s="73">
        <v>284000</v>
      </c>
      <c r="E14" s="73">
        <f t="shared" ref="C14:I14" si="2">SUM(E15:E21)</f>
        <v>0</v>
      </c>
      <c r="F14" s="73">
        <v>284000</v>
      </c>
      <c r="G14" s="73">
        <f t="shared" ref="G14" si="3">SUM(G15:G21)</f>
        <v>0</v>
      </c>
      <c r="H14" s="73">
        <f t="shared" si="2"/>
        <v>2294641</v>
      </c>
      <c r="I14" s="73">
        <f t="shared" si="2"/>
        <v>17597053.800000001</v>
      </c>
    </row>
    <row r="15" spans="1:9" ht="11.25" customHeight="1" x14ac:dyDescent="0.2">
      <c r="B15" s="15" t="s">
        <v>40</v>
      </c>
      <c r="C15" s="74">
        <v>7966151</v>
      </c>
      <c r="D15" s="74">
        <v>0</v>
      </c>
      <c r="E15" s="74">
        <v>0</v>
      </c>
      <c r="F15" s="74">
        <v>0</v>
      </c>
      <c r="G15" s="74">
        <v>0</v>
      </c>
      <c r="H15" s="75">
        <v>734214</v>
      </c>
      <c r="I15" s="4">
        <f>+C15+H15</f>
        <v>8700365</v>
      </c>
    </row>
    <row r="16" spans="1:9" ht="11.25" customHeight="1" x14ac:dyDescent="0.2">
      <c r="B16" s="15" t="s">
        <v>41</v>
      </c>
      <c r="C16" s="74">
        <v>1142072.8</v>
      </c>
      <c r="D16" s="74">
        <v>0</v>
      </c>
      <c r="E16" s="74">
        <v>0</v>
      </c>
      <c r="F16" s="74">
        <v>0</v>
      </c>
      <c r="G16" s="74">
        <v>0</v>
      </c>
      <c r="H16" s="75">
        <v>565000</v>
      </c>
      <c r="I16" s="4">
        <f t="shared" ref="I16:I21" si="4">+C16+H16</f>
        <v>1707072.8</v>
      </c>
    </row>
    <row r="17" spans="2:9" ht="11.25" customHeight="1" x14ac:dyDescent="0.2">
      <c r="B17" s="15" t="s">
        <v>42</v>
      </c>
      <c r="C17" s="74">
        <v>1740715</v>
      </c>
      <c r="D17" s="74">
        <v>232000</v>
      </c>
      <c r="E17" s="74">
        <v>0</v>
      </c>
      <c r="F17" s="74">
        <v>232000</v>
      </c>
      <c r="G17" s="74">
        <v>0</v>
      </c>
      <c r="H17" s="75">
        <v>229870</v>
      </c>
      <c r="I17" s="4">
        <f t="shared" si="4"/>
        <v>1970585</v>
      </c>
    </row>
    <row r="18" spans="2:9" ht="11.25" customHeight="1" x14ac:dyDescent="0.2">
      <c r="B18" s="15" t="s">
        <v>43</v>
      </c>
      <c r="C18" s="74">
        <v>2337000</v>
      </c>
      <c r="D18" s="74">
        <v>0</v>
      </c>
      <c r="E18" s="74">
        <v>0</v>
      </c>
      <c r="F18" s="74">
        <v>0</v>
      </c>
      <c r="G18" s="74">
        <v>0</v>
      </c>
      <c r="H18" s="75">
        <v>0</v>
      </c>
      <c r="I18" s="4">
        <f t="shared" si="4"/>
        <v>2337000</v>
      </c>
    </row>
    <row r="19" spans="2:9" ht="11.25" customHeight="1" x14ac:dyDescent="0.2">
      <c r="B19" s="15" t="s">
        <v>44</v>
      </c>
      <c r="C19" s="74">
        <v>2116474</v>
      </c>
      <c r="D19" s="74">
        <v>52000</v>
      </c>
      <c r="E19" s="74">
        <v>0</v>
      </c>
      <c r="F19" s="74">
        <v>52000</v>
      </c>
      <c r="G19" s="74">
        <v>0</v>
      </c>
      <c r="H19" s="75">
        <v>765557</v>
      </c>
      <c r="I19" s="4">
        <f t="shared" si="4"/>
        <v>2882031</v>
      </c>
    </row>
    <row r="20" spans="2:9" ht="11.25" customHeight="1" x14ac:dyDescent="0.2">
      <c r="B20" s="15" t="s">
        <v>45</v>
      </c>
      <c r="C20" s="74">
        <v>0</v>
      </c>
      <c r="D20" s="74">
        <v>0</v>
      </c>
      <c r="E20" s="74">
        <f t="shared" ref="E20:G78" si="5">C20+D20</f>
        <v>0</v>
      </c>
      <c r="F20" s="74">
        <v>0</v>
      </c>
      <c r="G20" s="74">
        <f t="shared" ref="G20:G78" si="6">E20+F20</f>
        <v>0</v>
      </c>
      <c r="H20" s="74">
        <f t="shared" ref="H20:H65" si="7">+F20-G20</f>
        <v>0</v>
      </c>
      <c r="I20" s="4">
        <f t="shared" si="4"/>
        <v>0</v>
      </c>
    </row>
    <row r="21" spans="2:9" ht="11.25" customHeight="1" x14ac:dyDescent="0.2">
      <c r="B21" s="15" t="s">
        <v>46</v>
      </c>
      <c r="C21" s="74">
        <v>0</v>
      </c>
      <c r="D21" s="74">
        <v>0</v>
      </c>
      <c r="E21" s="74">
        <f t="shared" si="5"/>
        <v>0</v>
      </c>
      <c r="F21" s="74">
        <v>0</v>
      </c>
      <c r="G21" s="74">
        <f t="shared" si="6"/>
        <v>0</v>
      </c>
      <c r="H21" s="74">
        <f t="shared" si="7"/>
        <v>0</v>
      </c>
      <c r="I21" s="4">
        <f t="shared" si="4"/>
        <v>0</v>
      </c>
    </row>
    <row r="22" spans="2:9" ht="11.25" customHeight="1" x14ac:dyDescent="0.2">
      <c r="B22" s="16" t="s">
        <v>47</v>
      </c>
      <c r="C22" s="73">
        <v>3610502</v>
      </c>
      <c r="D22" s="73">
        <v>0</v>
      </c>
      <c r="E22" s="73">
        <f>SUM(E23:E29)</f>
        <v>0</v>
      </c>
      <c r="F22" s="73">
        <v>0</v>
      </c>
      <c r="G22" s="73">
        <f>SUM(G23:G29)</f>
        <v>0</v>
      </c>
      <c r="H22" s="3">
        <v>0</v>
      </c>
      <c r="I22" s="3">
        <f>SUM(I23:I31)</f>
        <v>2880502</v>
      </c>
    </row>
    <row r="23" spans="2:9" ht="11.25" customHeight="1" x14ac:dyDescent="0.2">
      <c r="B23" s="15" t="s">
        <v>48</v>
      </c>
      <c r="C23" s="74">
        <v>165000</v>
      </c>
      <c r="D23" s="74">
        <v>0</v>
      </c>
      <c r="E23" s="74">
        <v>0</v>
      </c>
      <c r="F23" s="74">
        <v>0</v>
      </c>
      <c r="G23" s="74">
        <v>0</v>
      </c>
      <c r="H23" s="74">
        <f t="shared" si="7"/>
        <v>0</v>
      </c>
      <c r="I23" s="4">
        <f t="shared" ref="I23:I31" si="8">+C23+H23</f>
        <v>165000</v>
      </c>
    </row>
    <row r="24" spans="2:9" ht="11.25" customHeight="1" x14ac:dyDescent="0.2">
      <c r="B24" s="15" t="s">
        <v>49</v>
      </c>
      <c r="C24" s="74">
        <v>29000</v>
      </c>
      <c r="D24" s="74">
        <v>0</v>
      </c>
      <c r="E24" s="74">
        <v>0</v>
      </c>
      <c r="F24" s="74">
        <v>0</v>
      </c>
      <c r="G24" s="74">
        <v>0</v>
      </c>
      <c r="H24" s="74">
        <f t="shared" si="7"/>
        <v>0</v>
      </c>
      <c r="I24" s="4">
        <f t="shared" si="8"/>
        <v>29000</v>
      </c>
    </row>
    <row r="25" spans="2:9" ht="11.25" customHeight="1" x14ac:dyDescent="0.2">
      <c r="B25" s="15" t="s">
        <v>50</v>
      </c>
      <c r="C25" s="74">
        <v>0</v>
      </c>
      <c r="D25" s="74">
        <v>0</v>
      </c>
      <c r="E25" s="74">
        <f t="shared" si="5"/>
        <v>0</v>
      </c>
      <c r="F25" s="74">
        <v>0</v>
      </c>
      <c r="G25" s="74">
        <f t="shared" ref="G25:G83" si="9">E25+F25</f>
        <v>0</v>
      </c>
      <c r="H25" s="74">
        <f t="shared" si="7"/>
        <v>0</v>
      </c>
      <c r="I25" s="4">
        <f t="shared" si="8"/>
        <v>0</v>
      </c>
    </row>
    <row r="26" spans="2:9" ht="11.25" customHeight="1" x14ac:dyDescent="0.2">
      <c r="B26" s="15" t="s">
        <v>51</v>
      </c>
      <c r="C26" s="74">
        <v>1352001</v>
      </c>
      <c r="D26" s="74">
        <v>0</v>
      </c>
      <c r="E26" s="74">
        <v>0</v>
      </c>
      <c r="F26" s="74">
        <v>0</v>
      </c>
      <c r="G26" s="74">
        <v>0</v>
      </c>
      <c r="H26" s="75">
        <v>-800000</v>
      </c>
      <c r="I26" s="4">
        <f t="shared" si="8"/>
        <v>552001</v>
      </c>
    </row>
    <row r="27" spans="2:9" ht="11.25" customHeight="1" x14ac:dyDescent="0.2">
      <c r="B27" s="15" t="s">
        <v>52</v>
      </c>
      <c r="C27" s="74">
        <v>1001000</v>
      </c>
      <c r="D27" s="74">
        <v>0</v>
      </c>
      <c r="E27" s="74">
        <v>0</v>
      </c>
      <c r="F27" s="74">
        <v>0</v>
      </c>
      <c r="G27" s="74">
        <v>0</v>
      </c>
      <c r="H27" s="75">
        <v>70000</v>
      </c>
      <c r="I27" s="4">
        <f t="shared" si="8"/>
        <v>1071000</v>
      </c>
    </row>
    <row r="28" spans="2:9" ht="11.25" customHeight="1" x14ac:dyDescent="0.2">
      <c r="B28" s="15" t="s">
        <v>53</v>
      </c>
      <c r="C28" s="74">
        <v>736001</v>
      </c>
      <c r="D28" s="74">
        <v>0</v>
      </c>
      <c r="E28" s="74">
        <v>0</v>
      </c>
      <c r="F28" s="74">
        <v>0</v>
      </c>
      <c r="G28" s="74">
        <v>0</v>
      </c>
      <c r="H28" s="75">
        <v>0</v>
      </c>
      <c r="I28" s="4">
        <f t="shared" si="8"/>
        <v>736001</v>
      </c>
    </row>
    <row r="29" spans="2:9" ht="11.25" customHeight="1" x14ac:dyDescent="0.2">
      <c r="B29" s="15" t="s">
        <v>54</v>
      </c>
      <c r="C29" s="74">
        <v>264000</v>
      </c>
      <c r="D29" s="74">
        <v>0</v>
      </c>
      <c r="E29" s="74">
        <v>0</v>
      </c>
      <c r="F29" s="74">
        <v>0</v>
      </c>
      <c r="G29" s="74">
        <v>0</v>
      </c>
      <c r="H29" s="75">
        <v>-30000</v>
      </c>
      <c r="I29" s="4">
        <f t="shared" si="8"/>
        <v>234000</v>
      </c>
    </row>
    <row r="30" spans="2:9" ht="11.25" customHeight="1" x14ac:dyDescent="0.2">
      <c r="B30" s="15" t="s">
        <v>55</v>
      </c>
      <c r="C30" s="74">
        <v>0</v>
      </c>
      <c r="D30" s="74">
        <v>0</v>
      </c>
      <c r="E30" s="74">
        <f t="shared" si="5"/>
        <v>0</v>
      </c>
      <c r="F30" s="74">
        <v>0</v>
      </c>
      <c r="G30" s="74">
        <f t="shared" ref="G30:G85" si="10">E30+F30</f>
        <v>0</v>
      </c>
      <c r="H30" s="75">
        <v>0</v>
      </c>
      <c r="I30" s="4">
        <f t="shared" si="8"/>
        <v>0</v>
      </c>
    </row>
    <row r="31" spans="2:9" ht="11.25" customHeight="1" x14ac:dyDescent="0.2">
      <c r="B31" s="15" t="s">
        <v>56</v>
      </c>
      <c r="C31" s="74">
        <v>63500</v>
      </c>
      <c r="D31" s="74">
        <v>0</v>
      </c>
      <c r="E31" s="74">
        <v>0</v>
      </c>
      <c r="F31" s="74">
        <v>0</v>
      </c>
      <c r="G31" s="74">
        <v>0</v>
      </c>
      <c r="H31" s="75">
        <v>30000</v>
      </c>
      <c r="I31" s="4">
        <f t="shared" si="8"/>
        <v>93500</v>
      </c>
    </row>
    <row r="32" spans="2:9" ht="11.25" customHeight="1" x14ac:dyDescent="0.2">
      <c r="B32" s="16" t="s">
        <v>57</v>
      </c>
      <c r="C32" s="73">
        <v>7608805.5500000007</v>
      </c>
      <c r="D32" s="73">
        <f>SUM(D33:D39)</f>
        <v>0</v>
      </c>
      <c r="E32" s="73">
        <f>SUM(E33:E39)</f>
        <v>284000</v>
      </c>
      <c r="F32" s="73">
        <f>SUM(F33:F39)</f>
        <v>0</v>
      </c>
      <c r="G32" s="73">
        <f>SUM(G33:G39)</f>
        <v>284000</v>
      </c>
      <c r="H32" s="3">
        <f>SUM(H33:H41)</f>
        <v>-2164641</v>
      </c>
      <c r="I32" s="3">
        <f>SUM(I33:I41)</f>
        <v>5444164.5500000007</v>
      </c>
    </row>
    <row r="33" spans="2:9" ht="11.25" customHeight="1" x14ac:dyDescent="0.2">
      <c r="B33" s="15" t="s">
        <v>58</v>
      </c>
      <c r="C33" s="74">
        <v>1741130.35</v>
      </c>
      <c r="D33" s="74">
        <v>0</v>
      </c>
      <c r="E33" s="74">
        <v>0</v>
      </c>
      <c r="F33" s="74">
        <v>0</v>
      </c>
      <c r="G33" s="74">
        <v>0</v>
      </c>
      <c r="H33" s="75">
        <v>0</v>
      </c>
      <c r="I33" s="4">
        <f t="shared" ref="I33:I41" si="11">+C33+H33</f>
        <v>1741130.35</v>
      </c>
    </row>
    <row r="34" spans="2:9" ht="11.25" customHeight="1" x14ac:dyDescent="0.2">
      <c r="B34" s="15" t="s">
        <v>59</v>
      </c>
      <c r="C34" s="74">
        <v>10000</v>
      </c>
      <c r="D34" s="74">
        <v>0</v>
      </c>
      <c r="E34" s="74">
        <v>0</v>
      </c>
      <c r="F34" s="74">
        <v>0</v>
      </c>
      <c r="G34" s="74">
        <v>0</v>
      </c>
      <c r="H34" s="75">
        <v>0</v>
      </c>
      <c r="I34" s="4">
        <f t="shared" si="11"/>
        <v>10000</v>
      </c>
    </row>
    <row r="35" spans="2:9" ht="11.25" customHeight="1" x14ac:dyDescent="0.2">
      <c r="B35" s="15" t="s">
        <v>60</v>
      </c>
      <c r="C35" s="74">
        <v>1050001</v>
      </c>
      <c r="D35" s="74"/>
      <c r="E35" s="74">
        <v>156000</v>
      </c>
      <c r="F35" s="74"/>
      <c r="G35" s="74">
        <v>156000</v>
      </c>
      <c r="H35" s="75">
        <v>-490654</v>
      </c>
      <c r="I35" s="4">
        <f t="shared" si="11"/>
        <v>559347</v>
      </c>
    </row>
    <row r="36" spans="2:9" ht="11.25" customHeight="1" x14ac:dyDescent="0.2">
      <c r="B36" s="15" t="s">
        <v>61</v>
      </c>
      <c r="C36" s="74">
        <v>191000</v>
      </c>
      <c r="D36" s="74">
        <v>0</v>
      </c>
      <c r="E36" s="74">
        <v>0</v>
      </c>
      <c r="F36" s="74">
        <v>0</v>
      </c>
      <c r="G36" s="74">
        <v>0</v>
      </c>
      <c r="H36" s="75">
        <v>-80000</v>
      </c>
      <c r="I36" s="4">
        <f t="shared" si="11"/>
        <v>111000</v>
      </c>
    </row>
    <row r="37" spans="2:9" ht="11.25" customHeight="1" x14ac:dyDescent="0.2">
      <c r="B37" s="15" t="s">
        <v>62</v>
      </c>
      <c r="C37" s="74">
        <v>3397572.2</v>
      </c>
      <c r="D37" s="74"/>
      <c r="E37" s="74">
        <v>128000</v>
      </c>
      <c r="F37" s="74"/>
      <c r="G37" s="74">
        <v>128000</v>
      </c>
      <c r="H37" s="75">
        <v>-1483987</v>
      </c>
      <c r="I37" s="4">
        <f t="shared" si="11"/>
        <v>1913585.2000000002</v>
      </c>
    </row>
    <row r="38" spans="2:9" ht="11.25" customHeight="1" x14ac:dyDescent="0.2">
      <c r="B38" s="15" t="s">
        <v>63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5">
        <v>0</v>
      </c>
      <c r="I38" s="4">
        <f t="shared" si="11"/>
        <v>0</v>
      </c>
    </row>
    <row r="39" spans="2:9" ht="11.25" customHeight="1" x14ac:dyDescent="0.2">
      <c r="B39" s="15" t="s">
        <v>64</v>
      </c>
      <c r="C39" s="74">
        <v>7601</v>
      </c>
      <c r="D39" s="74">
        <v>0</v>
      </c>
      <c r="E39" s="74">
        <v>0</v>
      </c>
      <c r="F39" s="74">
        <v>0</v>
      </c>
      <c r="G39" s="74">
        <v>0</v>
      </c>
      <c r="H39" s="75">
        <v>-3000</v>
      </c>
      <c r="I39" s="4">
        <f t="shared" si="11"/>
        <v>4601</v>
      </c>
    </row>
    <row r="40" spans="2:9" ht="11.25" customHeight="1" x14ac:dyDescent="0.2">
      <c r="B40" s="15" t="s">
        <v>65</v>
      </c>
      <c r="C40" s="74">
        <v>141001</v>
      </c>
      <c r="D40" s="74">
        <v>0</v>
      </c>
      <c r="E40" s="74">
        <v>0</v>
      </c>
      <c r="F40" s="74">
        <v>0</v>
      </c>
      <c r="G40" s="74">
        <v>0</v>
      </c>
      <c r="H40" s="75">
        <v>3200</v>
      </c>
      <c r="I40" s="4">
        <f t="shared" si="11"/>
        <v>144201</v>
      </c>
    </row>
    <row r="41" spans="2:9" ht="11.25" customHeight="1" x14ac:dyDescent="0.2">
      <c r="B41" s="15" t="s">
        <v>66</v>
      </c>
      <c r="C41" s="74">
        <v>1070500</v>
      </c>
      <c r="D41" s="74">
        <v>0</v>
      </c>
      <c r="E41" s="74">
        <v>0</v>
      </c>
      <c r="F41" s="74">
        <v>0</v>
      </c>
      <c r="G41" s="74">
        <v>0</v>
      </c>
      <c r="H41" s="75">
        <v>-110200</v>
      </c>
      <c r="I41" s="4">
        <f t="shared" si="11"/>
        <v>960300</v>
      </c>
    </row>
    <row r="42" spans="2:9" ht="11.25" customHeight="1" x14ac:dyDescent="0.2">
      <c r="B42" s="16" t="s">
        <v>67</v>
      </c>
      <c r="C42" s="73">
        <f>SUM(C43:C51)</f>
        <v>0</v>
      </c>
      <c r="D42" s="73">
        <f>SUM(D43:D51)</f>
        <v>0</v>
      </c>
      <c r="E42" s="73">
        <f t="shared" si="5"/>
        <v>0</v>
      </c>
      <c r="F42" s="73">
        <f>SUM(F43:F51)</f>
        <v>0</v>
      </c>
      <c r="G42" s="73">
        <f t="shared" ref="G42:G85" si="12">E42+F42</f>
        <v>0</v>
      </c>
      <c r="H42" s="3">
        <v>0</v>
      </c>
      <c r="I42" s="3">
        <v>0</v>
      </c>
    </row>
    <row r="43" spans="2:9" ht="11.25" customHeight="1" x14ac:dyDescent="0.2">
      <c r="B43" s="15" t="s">
        <v>68</v>
      </c>
      <c r="C43" s="74">
        <v>0</v>
      </c>
      <c r="D43" s="74">
        <v>0</v>
      </c>
      <c r="E43" s="74">
        <f t="shared" si="5"/>
        <v>0</v>
      </c>
      <c r="F43" s="74">
        <v>0</v>
      </c>
      <c r="G43" s="74">
        <f t="shared" si="12"/>
        <v>0</v>
      </c>
      <c r="H43" s="74">
        <f t="shared" si="7"/>
        <v>0</v>
      </c>
      <c r="I43" s="4">
        <f t="shared" ref="I43:I51" si="13">+C43+H43</f>
        <v>0</v>
      </c>
    </row>
    <row r="44" spans="2:9" ht="11.25" customHeight="1" x14ac:dyDescent="0.2">
      <c r="B44" s="15" t="s">
        <v>69</v>
      </c>
      <c r="C44" s="74">
        <v>0</v>
      </c>
      <c r="D44" s="74">
        <v>0</v>
      </c>
      <c r="E44" s="74">
        <f t="shared" si="5"/>
        <v>0</v>
      </c>
      <c r="F44" s="74">
        <v>0</v>
      </c>
      <c r="G44" s="74">
        <f t="shared" si="12"/>
        <v>0</v>
      </c>
      <c r="H44" s="74">
        <f t="shared" si="7"/>
        <v>0</v>
      </c>
      <c r="I44" s="4">
        <f t="shared" si="13"/>
        <v>0</v>
      </c>
    </row>
    <row r="45" spans="2:9" ht="11.25" customHeight="1" x14ac:dyDescent="0.2">
      <c r="B45" s="15" t="s">
        <v>70</v>
      </c>
      <c r="C45" s="74">
        <v>0</v>
      </c>
      <c r="D45" s="74">
        <v>0</v>
      </c>
      <c r="E45" s="74">
        <f t="shared" si="5"/>
        <v>0</v>
      </c>
      <c r="F45" s="74">
        <v>0</v>
      </c>
      <c r="G45" s="74">
        <f t="shared" si="12"/>
        <v>0</v>
      </c>
      <c r="H45" s="74">
        <f t="shared" si="7"/>
        <v>0</v>
      </c>
      <c r="I45" s="4">
        <f t="shared" si="13"/>
        <v>0</v>
      </c>
    </row>
    <row r="46" spans="2:9" ht="11.25" customHeight="1" x14ac:dyDescent="0.2">
      <c r="B46" s="15" t="s">
        <v>71</v>
      </c>
      <c r="C46" s="74">
        <v>0</v>
      </c>
      <c r="D46" s="74">
        <v>0</v>
      </c>
      <c r="E46" s="74">
        <f t="shared" si="5"/>
        <v>0</v>
      </c>
      <c r="F46" s="74">
        <v>0</v>
      </c>
      <c r="G46" s="74">
        <f t="shared" si="12"/>
        <v>0</v>
      </c>
      <c r="H46" s="74">
        <f t="shared" si="7"/>
        <v>0</v>
      </c>
      <c r="I46" s="4">
        <f t="shared" si="13"/>
        <v>0</v>
      </c>
    </row>
    <row r="47" spans="2:9" ht="11.25" customHeight="1" x14ac:dyDescent="0.2">
      <c r="B47" s="15" t="s">
        <v>72</v>
      </c>
      <c r="C47" s="74">
        <v>0</v>
      </c>
      <c r="D47" s="74">
        <v>0</v>
      </c>
      <c r="E47" s="74">
        <f t="shared" si="5"/>
        <v>0</v>
      </c>
      <c r="F47" s="74">
        <v>0</v>
      </c>
      <c r="G47" s="74">
        <f t="shared" si="12"/>
        <v>0</v>
      </c>
      <c r="H47" s="74">
        <f t="shared" si="7"/>
        <v>0</v>
      </c>
      <c r="I47" s="4">
        <f t="shared" si="13"/>
        <v>0</v>
      </c>
    </row>
    <row r="48" spans="2:9" ht="11.25" customHeight="1" x14ac:dyDescent="0.2">
      <c r="B48" s="15" t="s">
        <v>73</v>
      </c>
      <c r="C48" s="74">
        <v>0</v>
      </c>
      <c r="D48" s="74">
        <v>0</v>
      </c>
      <c r="E48" s="74">
        <f t="shared" si="5"/>
        <v>0</v>
      </c>
      <c r="F48" s="74">
        <v>0</v>
      </c>
      <c r="G48" s="74">
        <f t="shared" si="12"/>
        <v>0</v>
      </c>
      <c r="H48" s="74">
        <f t="shared" si="7"/>
        <v>0</v>
      </c>
      <c r="I48" s="4">
        <f t="shared" si="13"/>
        <v>0</v>
      </c>
    </row>
    <row r="49" spans="2:9" ht="11.25" customHeight="1" x14ac:dyDescent="0.2">
      <c r="B49" s="15" t="s">
        <v>74</v>
      </c>
      <c r="C49" s="74">
        <v>0</v>
      </c>
      <c r="D49" s="74">
        <v>0</v>
      </c>
      <c r="E49" s="74">
        <f t="shared" si="5"/>
        <v>0</v>
      </c>
      <c r="F49" s="74">
        <v>0</v>
      </c>
      <c r="G49" s="74">
        <f t="shared" si="12"/>
        <v>0</v>
      </c>
      <c r="H49" s="74">
        <f t="shared" si="7"/>
        <v>0</v>
      </c>
      <c r="I49" s="4">
        <f t="shared" si="13"/>
        <v>0</v>
      </c>
    </row>
    <row r="50" spans="2:9" ht="11.25" customHeight="1" x14ac:dyDescent="0.2">
      <c r="B50" s="15" t="s">
        <v>75</v>
      </c>
      <c r="C50" s="74">
        <v>0</v>
      </c>
      <c r="D50" s="74">
        <v>0</v>
      </c>
      <c r="E50" s="74">
        <f t="shared" si="5"/>
        <v>0</v>
      </c>
      <c r="F50" s="74">
        <v>0</v>
      </c>
      <c r="G50" s="74">
        <f t="shared" si="12"/>
        <v>0</v>
      </c>
      <c r="H50" s="74">
        <f t="shared" si="7"/>
        <v>0</v>
      </c>
      <c r="I50" s="4">
        <f t="shared" si="13"/>
        <v>0</v>
      </c>
    </row>
    <row r="51" spans="2:9" ht="11.25" customHeight="1" x14ac:dyDescent="0.2">
      <c r="B51" s="15" t="s">
        <v>76</v>
      </c>
      <c r="C51" s="74">
        <v>0</v>
      </c>
      <c r="D51" s="74">
        <v>0</v>
      </c>
      <c r="E51" s="74">
        <f t="shared" si="5"/>
        <v>0</v>
      </c>
      <c r="F51" s="74">
        <v>0</v>
      </c>
      <c r="G51" s="74">
        <f t="shared" si="12"/>
        <v>0</v>
      </c>
      <c r="H51" s="74">
        <f t="shared" si="7"/>
        <v>0</v>
      </c>
      <c r="I51" s="4">
        <f t="shared" si="13"/>
        <v>0</v>
      </c>
    </row>
    <row r="52" spans="2:9" ht="11.25" customHeight="1" x14ac:dyDescent="0.2">
      <c r="B52" s="16" t="s">
        <v>77</v>
      </c>
      <c r="C52" s="73">
        <v>702394.2</v>
      </c>
      <c r="D52" s="73">
        <v>0</v>
      </c>
      <c r="E52" s="73">
        <f>SUM(E53:E59)</f>
        <v>0</v>
      </c>
      <c r="F52" s="73">
        <v>0</v>
      </c>
      <c r="G52" s="73">
        <f>SUM(G53:G59)</f>
        <v>0</v>
      </c>
      <c r="H52" s="3">
        <f>SUM(H53:H61)</f>
        <v>0</v>
      </c>
      <c r="I52" s="3">
        <f>SUM(I53:I61)</f>
        <v>702394.2</v>
      </c>
    </row>
    <row r="53" spans="2:9" ht="11.25" customHeight="1" x14ac:dyDescent="0.2">
      <c r="B53" s="15" t="s">
        <v>78</v>
      </c>
      <c r="C53" s="74">
        <v>12000</v>
      </c>
      <c r="D53" s="74">
        <v>0</v>
      </c>
      <c r="E53" s="74">
        <v>0</v>
      </c>
      <c r="F53" s="74">
        <v>0</v>
      </c>
      <c r="G53" s="74">
        <v>0</v>
      </c>
      <c r="H53" s="75">
        <v>0</v>
      </c>
      <c r="I53" s="4">
        <f t="shared" ref="I53:I61" si="14">+C53+H53</f>
        <v>12000</v>
      </c>
    </row>
    <row r="54" spans="2:9" ht="11.25" customHeight="1" x14ac:dyDescent="0.2">
      <c r="B54" s="15" t="s">
        <v>79</v>
      </c>
      <c r="C54" s="74">
        <v>0</v>
      </c>
      <c r="D54" s="74">
        <v>0</v>
      </c>
      <c r="E54" s="74">
        <f t="shared" si="5"/>
        <v>0</v>
      </c>
      <c r="F54" s="74">
        <v>0</v>
      </c>
      <c r="G54" s="74">
        <f t="shared" ref="G54:G85" si="15">E54+F54</f>
        <v>0</v>
      </c>
      <c r="H54" s="75">
        <v>0</v>
      </c>
      <c r="I54" s="4">
        <f t="shared" si="14"/>
        <v>0</v>
      </c>
    </row>
    <row r="55" spans="2:9" ht="11.25" customHeight="1" x14ac:dyDescent="0.2">
      <c r="B55" s="15" t="s">
        <v>80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  <c r="H55" s="75">
        <v>0</v>
      </c>
      <c r="I55" s="4">
        <f t="shared" si="14"/>
        <v>0</v>
      </c>
    </row>
    <row r="56" spans="2:9" ht="11.25" customHeight="1" x14ac:dyDescent="0.2">
      <c r="B56" s="15" t="s">
        <v>81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5">
        <v>27500</v>
      </c>
      <c r="I56" s="4">
        <f t="shared" si="14"/>
        <v>27500</v>
      </c>
    </row>
    <row r="57" spans="2:9" ht="11.25" customHeight="1" x14ac:dyDescent="0.2">
      <c r="B57" s="15" t="s">
        <v>82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5">
        <v>0</v>
      </c>
      <c r="I57" s="4">
        <f t="shared" si="14"/>
        <v>0</v>
      </c>
    </row>
    <row r="58" spans="2:9" ht="11.25" customHeight="1" x14ac:dyDescent="0.2">
      <c r="B58" s="15" t="s">
        <v>83</v>
      </c>
      <c r="C58" s="74">
        <v>690394.2</v>
      </c>
      <c r="D58" s="74">
        <v>0</v>
      </c>
      <c r="E58" s="74">
        <v>0</v>
      </c>
      <c r="F58" s="74">
        <v>0</v>
      </c>
      <c r="G58" s="74">
        <v>0</v>
      </c>
      <c r="H58" s="75">
        <v>-27500</v>
      </c>
      <c r="I58" s="4">
        <f t="shared" si="14"/>
        <v>662894.19999999995</v>
      </c>
    </row>
    <row r="59" spans="2:9" ht="11.25" customHeight="1" x14ac:dyDescent="0.2">
      <c r="B59" s="15" t="s">
        <v>84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5">
        <v>0</v>
      </c>
      <c r="I59" s="4">
        <f t="shared" si="14"/>
        <v>0</v>
      </c>
    </row>
    <row r="60" spans="2:9" ht="11.25" customHeight="1" x14ac:dyDescent="0.2">
      <c r="B60" s="15" t="s">
        <v>85</v>
      </c>
      <c r="C60" s="74">
        <v>0</v>
      </c>
      <c r="D60" s="74">
        <v>0</v>
      </c>
      <c r="E60" s="74">
        <f t="shared" si="5"/>
        <v>0</v>
      </c>
      <c r="F60" s="74">
        <v>0</v>
      </c>
      <c r="G60" s="74">
        <f t="shared" ref="G60:G85" si="16">E60+F60</f>
        <v>0</v>
      </c>
      <c r="H60" s="75">
        <v>0</v>
      </c>
      <c r="I60" s="4">
        <f t="shared" si="14"/>
        <v>0</v>
      </c>
    </row>
    <row r="61" spans="2:9" ht="11.25" customHeight="1" x14ac:dyDescent="0.2">
      <c r="B61" s="15" t="s">
        <v>86</v>
      </c>
      <c r="C61" s="74">
        <v>0</v>
      </c>
      <c r="D61" s="74">
        <v>0</v>
      </c>
      <c r="E61" s="74">
        <f t="shared" si="5"/>
        <v>0</v>
      </c>
      <c r="F61" s="74">
        <v>0</v>
      </c>
      <c r="G61" s="74">
        <f t="shared" si="16"/>
        <v>0</v>
      </c>
      <c r="H61" s="75">
        <v>0</v>
      </c>
      <c r="I61" s="4">
        <f t="shared" si="14"/>
        <v>0</v>
      </c>
    </row>
    <row r="62" spans="2:9" ht="11.25" customHeight="1" x14ac:dyDescent="0.2">
      <c r="B62" s="16" t="s">
        <v>87</v>
      </c>
      <c r="C62" s="73">
        <v>5500000</v>
      </c>
      <c r="D62" s="73">
        <v>0</v>
      </c>
      <c r="E62" s="73">
        <f>SUM(E63:E69)</f>
        <v>0</v>
      </c>
      <c r="F62" s="73">
        <v>0</v>
      </c>
      <c r="G62" s="73">
        <f>SUM(G63:G69)</f>
        <v>0</v>
      </c>
      <c r="H62" s="3">
        <v>0</v>
      </c>
      <c r="I62" s="3">
        <f>SUM(I63:I65)</f>
        <v>6100000</v>
      </c>
    </row>
    <row r="63" spans="2:9" ht="11.25" customHeight="1" x14ac:dyDescent="0.2">
      <c r="B63" s="15" t="s">
        <v>88</v>
      </c>
      <c r="C63" s="74">
        <v>5500000</v>
      </c>
      <c r="D63" s="74">
        <v>0</v>
      </c>
      <c r="E63" s="74">
        <v>0</v>
      </c>
      <c r="F63" s="74">
        <v>0</v>
      </c>
      <c r="G63" s="74">
        <v>0</v>
      </c>
      <c r="H63" s="75">
        <v>600000</v>
      </c>
      <c r="I63" s="4">
        <f t="shared" ref="I63:I65" si="17">+C63+H63</f>
        <v>6100000</v>
      </c>
    </row>
    <row r="64" spans="2:9" ht="11.25" customHeight="1" x14ac:dyDescent="0.2">
      <c r="B64" s="15" t="s">
        <v>89</v>
      </c>
      <c r="C64" s="74">
        <v>0</v>
      </c>
      <c r="D64" s="74">
        <v>0</v>
      </c>
      <c r="E64" s="74">
        <f t="shared" si="5"/>
        <v>0</v>
      </c>
      <c r="F64" s="74">
        <v>0</v>
      </c>
      <c r="G64" s="74">
        <f t="shared" ref="G64:G85" si="18">E64+F64</f>
        <v>0</v>
      </c>
      <c r="H64" s="74">
        <f t="shared" si="7"/>
        <v>0</v>
      </c>
      <c r="I64" s="4">
        <f t="shared" si="17"/>
        <v>0</v>
      </c>
    </row>
    <row r="65" spans="2:9" ht="11.25" customHeight="1" x14ac:dyDescent="0.2">
      <c r="B65" s="15" t="s">
        <v>90</v>
      </c>
      <c r="C65" s="74">
        <v>0</v>
      </c>
      <c r="D65" s="74">
        <v>0</v>
      </c>
      <c r="E65" s="74">
        <f t="shared" si="5"/>
        <v>0</v>
      </c>
      <c r="F65" s="74">
        <v>0</v>
      </c>
      <c r="G65" s="74">
        <f t="shared" si="18"/>
        <v>0</v>
      </c>
      <c r="H65" s="74">
        <f t="shared" si="7"/>
        <v>0</v>
      </c>
      <c r="I65" s="4">
        <f t="shared" si="17"/>
        <v>0</v>
      </c>
    </row>
    <row r="66" spans="2:9" ht="11.25" customHeight="1" x14ac:dyDescent="0.2">
      <c r="B66" s="16" t="s">
        <v>91</v>
      </c>
      <c r="C66" s="73">
        <f>SUM(C67:C73)</f>
        <v>0</v>
      </c>
      <c r="D66" s="73">
        <f>SUM(D67:D73)</f>
        <v>0</v>
      </c>
      <c r="E66" s="73">
        <f t="shared" si="5"/>
        <v>0</v>
      </c>
      <c r="F66" s="73">
        <f>SUM(F67:F73)</f>
        <v>0</v>
      </c>
      <c r="G66" s="73">
        <f t="shared" si="18"/>
        <v>0</v>
      </c>
      <c r="H66" s="3">
        <v>0</v>
      </c>
      <c r="I66" s="3">
        <v>0</v>
      </c>
    </row>
    <row r="67" spans="2:9" ht="11.25" customHeight="1" x14ac:dyDescent="0.2">
      <c r="B67" s="15" t="s">
        <v>92</v>
      </c>
      <c r="C67" s="74">
        <v>0</v>
      </c>
      <c r="D67" s="74">
        <v>0</v>
      </c>
      <c r="E67" s="74">
        <f t="shared" si="5"/>
        <v>0</v>
      </c>
      <c r="F67" s="74">
        <v>0</v>
      </c>
      <c r="G67" s="74">
        <f t="shared" si="18"/>
        <v>0</v>
      </c>
      <c r="H67" s="4">
        <v>0</v>
      </c>
      <c r="I67" s="4">
        <f t="shared" ref="I67:I73" si="19">+C67+H67</f>
        <v>0</v>
      </c>
    </row>
    <row r="68" spans="2:9" ht="11.25" customHeight="1" x14ac:dyDescent="0.2">
      <c r="B68" s="15" t="s">
        <v>93</v>
      </c>
      <c r="C68" s="74">
        <v>0</v>
      </c>
      <c r="D68" s="74">
        <v>0</v>
      </c>
      <c r="E68" s="74">
        <f t="shared" si="5"/>
        <v>0</v>
      </c>
      <c r="F68" s="74">
        <v>0</v>
      </c>
      <c r="G68" s="74">
        <f t="shared" si="18"/>
        <v>0</v>
      </c>
      <c r="H68" s="4">
        <v>0</v>
      </c>
      <c r="I68" s="4">
        <f t="shared" si="19"/>
        <v>0</v>
      </c>
    </row>
    <row r="69" spans="2:9" ht="11.25" customHeight="1" x14ac:dyDescent="0.2">
      <c r="B69" s="15" t="s">
        <v>94</v>
      </c>
      <c r="C69" s="74">
        <v>0</v>
      </c>
      <c r="D69" s="74">
        <v>0</v>
      </c>
      <c r="E69" s="74">
        <f t="shared" si="5"/>
        <v>0</v>
      </c>
      <c r="F69" s="74">
        <v>0</v>
      </c>
      <c r="G69" s="74">
        <f t="shared" si="18"/>
        <v>0</v>
      </c>
      <c r="H69" s="4">
        <v>0</v>
      </c>
      <c r="I69" s="4">
        <f t="shared" si="19"/>
        <v>0</v>
      </c>
    </row>
    <row r="70" spans="2:9" ht="11.25" customHeight="1" x14ac:dyDescent="0.2">
      <c r="B70" s="15" t="s">
        <v>95</v>
      </c>
      <c r="C70" s="74">
        <v>0</v>
      </c>
      <c r="D70" s="74">
        <v>0</v>
      </c>
      <c r="E70" s="74">
        <f t="shared" si="5"/>
        <v>0</v>
      </c>
      <c r="F70" s="74">
        <v>0</v>
      </c>
      <c r="G70" s="74">
        <f t="shared" si="18"/>
        <v>0</v>
      </c>
      <c r="H70" s="4">
        <v>0</v>
      </c>
      <c r="I70" s="4">
        <f t="shared" si="19"/>
        <v>0</v>
      </c>
    </row>
    <row r="71" spans="2:9" ht="11.25" customHeight="1" x14ac:dyDescent="0.2">
      <c r="B71" s="15" t="s">
        <v>96</v>
      </c>
      <c r="C71" s="74">
        <v>0</v>
      </c>
      <c r="D71" s="74">
        <v>0</v>
      </c>
      <c r="E71" s="74">
        <f t="shared" si="5"/>
        <v>0</v>
      </c>
      <c r="F71" s="74">
        <v>0</v>
      </c>
      <c r="G71" s="74">
        <f t="shared" si="18"/>
        <v>0</v>
      </c>
      <c r="H71" s="4">
        <v>0</v>
      </c>
      <c r="I71" s="4">
        <f t="shared" si="19"/>
        <v>0</v>
      </c>
    </row>
    <row r="72" spans="2:9" ht="11.25" customHeight="1" x14ac:dyDescent="0.2">
      <c r="B72" s="15" t="s">
        <v>97</v>
      </c>
      <c r="C72" s="74">
        <v>0</v>
      </c>
      <c r="D72" s="74">
        <v>0</v>
      </c>
      <c r="E72" s="74">
        <f t="shared" si="5"/>
        <v>0</v>
      </c>
      <c r="F72" s="74">
        <v>0</v>
      </c>
      <c r="G72" s="74">
        <f t="shared" si="18"/>
        <v>0</v>
      </c>
      <c r="H72" s="4">
        <v>0</v>
      </c>
      <c r="I72" s="4">
        <f t="shared" si="19"/>
        <v>0</v>
      </c>
    </row>
    <row r="73" spans="2:9" ht="11.25" customHeight="1" x14ac:dyDescent="0.2">
      <c r="B73" s="15" t="s">
        <v>98</v>
      </c>
      <c r="C73" s="74">
        <v>0</v>
      </c>
      <c r="D73" s="74">
        <v>0</v>
      </c>
      <c r="E73" s="74">
        <f t="shared" si="5"/>
        <v>0</v>
      </c>
      <c r="F73" s="74">
        <v>0</v>
      </c>
      <c r="G73" s="74">
        <f t="shared" si="18"/>
        <v>0</v>
      </c>
      <c r="H73" s="4">
        <v>0</v>
      </c>
      <c r="I73" s="4">
        <f t="shared" si="19"/>
        <v>0</v>
      </c>
    </row>
    <row r="74" spans="2:9" ht="11.25" customHeight="1" x14ac:dyDescent="0.2">
      <c r="B74" s="16" t="s">
        <v>99</v>
      </c>
      <c r="C74" s="73">
        <f>SUM(C75:C77)</f>
        <v>0</v>
      </c>
      <c r="D74" s="73">
        <f>SUM(D75:D77)</f>
        <v>0</v>
      </c>
      <c r="E74" s="73">
        <f t="shared" si="5"/>
        <v>0</v>
      </c>
      <c r="F74" s="73">
        <f>SUM(F75:F77)</f>
        <v>0</v>
      </c>
      <c r="G74" s="73">
        <f t="shared" si="18"/>
        <v>0</v>
      </c>
      <c r="H74" s="3">
        <v>0</v>
      </c>
      <c r="I74" s="3">
        <v>0</v>
      </c>
    </row>
    <row r="75" spans="2:9" ht="11.25" customHeight="1" x14ac:dyDescent="0.2">
      <c r="B75" s="15" t="s">
        <v>100</v>
      </c>
      <c r="C75" s="74">
        <v>0</v>
      </c>
      <c r="D75" s="74">
        <v>0</v>
      </c>
      <c r="E75" s="74">
        <f t="shared" si="5"/>
        <v>0</v>
      </c>
      <c r="F75" s="74">
        <v>0</v>
      </c>
      <c r="G75" s="74">
        <f t="shared" si="18"/>
        <v>0</v>
      </c>
      <c r="H75" s="4">
        <v>0</v>
      </c>
      <c r="I75" s="4">
        <f t="shared" ref="I75:I77" si="20">+C75+H75</f>
        <v>0</v>
      </c>
    </row>
    <row r="76" spans="2:9" ht="11.25" customHeight="1" x14ac:dyDescent="0.2">
      <c r="B76" s="15" t="s">
        <v>101</v>
      </c>
      <c r="C76" s="74">
        <v>0</v>
      </c>
      <c r="D76" s="74">
        <v>0</v>
      </c>
      <c r="E76" s="74">
        <f t="shared" si="5"/>
        <v>0</v>
      </c>
      <c r="F76" s="74">
        <v>0</v>
      </c>
      <c r="G76" s="74">
        <f t="shared" si="18"/>
        <v>0</v>
      </c>
      <c r="H76" s="4">
        <v>0</v>
      </c>
      <c r="I76" s="4">
        <f t="shared" si="20"/>
        <v>0</v>
      </c>
    </row>
    <row r="77" spans="2:9" ht="11.25" customHeight="1" x14ac:dyDescent="0.2">
      <c r="B77" s="15" t="s">
        <v>102</v>
      </c>
      <c r="C77" s="74">
        <v>0</v>
      </c>
      <c r="D77" s="74">
        <v>0</v>
      </c>
      <c r="E77" s="74">
        <f t="shared" si="5"/>
        <v>0</v>
      </c>
      <c r="F77" s="74">
        <v>0</v>
      </c>
      <c r="G77" s="74">
        <f t="shared" si="18"/>
        <v>0</v>
      </c>
      <c r="H77" s="4">
        <v>0</v>
      </c>
      <c r="I77" s="4">
        <f t="shared" si="20"/>
        <v>0</v>
      </c>
    </row>
    <row r="78" spans="2:9" ht="11.25" customHeight="1" x14ac:dyDescent="0.2">
      <c r="B78" s="16" t="s">
        <v>103</v>
      </c>
      <c r="C78" s="73">
        <f>SUM(C79:C85)</f>
        <v>0</v>
      </c>
      <c r="D78" s="73">
        <f>SUM(D79:D85)</f>
        <v>0</v>
      </c>
      <c r="E78" s="73">
        <f t="shared" si="5"/>
        <v>0</v>
      </c>
      <c r="F78" s="73">
        <f>SUM(F79:F85)</f>
        <v>0</v>
      </c>
      <c r="G78" s="73">
        <f t="shared" si="18"/>
        <v>0</v>
      </c>
      <c r="H78" s="3">
        <v>0</v>
      </c>
      <c r="I78" s="3">
        <v>0</v>
      </c>
    </row>
    <row r="79" spans="2:9" ht="11.25" customHeight="1" x14ac:dyDescent="0.2">
      <c r="B79" s="15" t="s">
        <v>104</v>
      </c>
      <c r="C79" s="74">
        <v>0</v>
      </c>
      <c r="D79" s="74">
        <v>0</v>
      </c>
      <c r="E79" s="74">
        <f t="shared" ref="E79:G85" si="21">C79+D79</f>
        <v>0</v>
      </c>
      <c r="F79" s="74">
        <v>0</v>
      </c>
      <c r="G79" s="74">
        <f t="shared" si="18"/>
        <v>0</v>
      </c>
      <c r="H79" s="4">
        <v>0</v>
      </c>
      <c r="I79" s="4">
        <v>0</v>
      </c>
    </row>
    <row r="80" spans="2:9" ht="11.25" customHeight="1" x14ac:dyDescent="0.2">
      <c r="B80" s="15" t="s">
        <v>105</v>
      </c>
      <c r="C80" s="74">
        <v>0</v>
      </c>
      <c r="D80" s="74">
        <v>0</v>
      </c>
      <c r="E80" s="74">
        <f t="shared" si="21"/>
        <v>0</v>
      </c>
      <c r="F80" s="74">
        <v>0</v>
      </c>
      <c r="G80" s="74">
        <f t="shared" si="18"/>
        <v>0</v>
      </c>
      <c r="H80" s="4">
        <v>0</v>
      </c>
      <c r="I80" s="4">
        <v>0</v>
      </c>
    </row>
    <row r="81" spans="2:9" ht="11.25" customHeight="1" x14ac:dyDescent="0.2">
      <c r="B81" s="15" t="s">
        <v>106</v>
      </c>
      <c r="C81" s="74">
        <v>0</v>
      </c>
      <c r="D81" s="74">
        <v>0</v>
      </c>
      <c r="E81" s="74">
        <f t="shared" si="21"/>
        <v>0</v>
      </c>
      <c r="F81" s="74">
        <v>0</v>
      </c>
      <c r="G81" s="74">
        <f t="shared" si="18"/>
        <v>0</v>
      </c>
      <c r="H81" s="4">
        <v>0</v>
      </c>
      <c r="I81" s="4">
        <v>0</v>
      </c>
    </row>
    <row r="82" spans="2:9" ht="11.25" customHeight="1" x14ac:dyDescent="0.2">
      <c r="B82" s="15" t="s">
        <v>107</v>
      </c>
      <c r="C82" s="74">
        <v>0</v>
      </c>
      <c r="D82" s="74">
        <v>0</v>
      </c>
      <c r="E82" s="74">
        <f t="shared" si="21"/>
        <v>0</v>
      </c>
      <c r="F82" s="74">
        <v>0</v>
      </c>
      <c r="G82" s="74">
        <f t="shared" si="18"/>
        <v>0</v>
      </c>
      <c r="H82" s="4">
        <v>0</v>
      </c>
      <c r="I82" s="4">
        <v>0</v>
      </c>
    </row>
    <row r="83" spans="2:9" x14ac:dyDescent="0.2">
      <c r="B83" s="15" t="s">
        <v>108</v>
      </c>
      <c r="C83" s="74">
        <v>0</v>
      </c>
      <c r="D83" s="74">
        <v>0</v>
      </c>
      <c r="E83" s="74">
        <f t="shared" si="21"/>
        <v>0</v>
      </c>
      <c r="F83" s="74">
        <v>0</v>
      </c>
      <c r="G83" s="74">
        <f t="shared" si="18"/>
        <v>0</v>
      </c>
      <c r="H83" s="4">
        <v>0</v>
      </c>
      <c r="I83" s="4">
        <v>0</v>
      </c>
    </row>
    <row r="84" spans="2:9" x14ac:dyDescent="0.2">
      <c r="B84" s="15" t="s">
        <v>109</v>
      </c>
      <c r="C84" s="74">
        <v>0</v>
      </c>
      <c r="D84" s="74">
        <v>0</v>
      </c>
      <c r="E84" s="74">
        <f t="shared" si="21"/>
        <v>0</v>
      </c>
      <c r="F84" s="74">
        <v>0</v>
      </c>
      <c r="G84" s="74">
        <f t="shared" si="18"/>
        <v>0</v>
      </c>
      <c r="H84" s="4">
        <v>0</v>
      </c>
      <c r="I84" s="4">
        <v>0</v>
      </c>
    </row>
    <row r="85" spans="2:9" x14ac:dyDescent="0.2">
      <c r="B85" s="15" t="s">
        <v>110</v>
      </c>
      <c r="C85" s="74">
        <v>0</v>
      </c>
      <c r="D85" s="74">
        <v>0</v>
      </c>
      <c r="E85" s="74">
        <f t="shared" si="21"/>
        <v>0</v>
      </c>
      <c r="F85" s="74">
        <v>0</v>
      </c>
      <c r="G85" s="74">
        <f t="shared" si="18"/>
        <v>0</v>
      </c>
      <c r="H85" s="4">
        <v>0</v>
      </c>
      <c r="I85" s="4">
        <v>0</v>
      </c>
    </row>
    <row r="86" spans="2:9" x14ac:dyDescent="0.2">
      <c r="B86" s="70"/>
      <c r="C86" s="71"/>
      <c r="D86" s="71"/>
      <c r="E86" s="71"/>
      <c r="F86" s="71"/>
      <c r="G86" s="71"/>
      <c r="H86" s="4"/>
      <c r="I86" s="4"/>
    </row>
    <row r="87" spans="2:9" x14ac:dyDescent="0.2">
      <c r="B87" s="13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6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5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5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5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5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5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5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5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6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5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5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5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5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7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5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5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5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5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6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5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5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5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5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5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5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5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5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5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6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5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5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5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5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5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5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5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5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5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6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5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5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5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5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5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5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5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5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5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6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5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5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5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6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5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5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5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5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5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5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5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6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5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5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5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6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5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5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5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7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5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5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5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0"/>
      <c r="C160" s="5"/>
      <c r="D160" s="5"/>
      <c r="E160" s="5"/>
      <c r="F160" s="5"/>
      <c r="G160" s="5"/>
      <c r="H160" s="5"/>
      <c r="I160" s="5"/>
    </row>
    <row r="161" spans="2:9" ht="15" x14ac:dyDescent="0.2">
      <c r="B161" s="14" t="s">
        <v>112</v>
      </c>
      <c r="C161" s="96">
        <v>32724114.550000001</v>
      </c>
      <c r="D161" s="96">
        <f>SUM(D14)</f>
        <v>284000</v>
      </c>
      <c r="E161" s="6">
        <f>+E32</f>
        <v>284000</v>
      </c>
      <c r="F161" s="96">
        <f>SUM(F14)</f>
        <v>284000</v>
      </c>
      <c r="G161" s="6">
        <f>+G32</f>
        <v>284000</v>
      </c>
      <c r="H161" s="6">
        <v>0</v>
      </c>
      <c r="I161" s="6">
        <v>0</v>
      </c>
    </row>
    <row r="162" spans="2:9" x14ac:dyDescent="0.2">
      <c r="B162" s="11"/>
      <c r="C162" s="7"/>
      <c r="D162" s="7"/>
      <c r="E162" s="7"/>
      <c r="F162" s="7"/>
      <c r="G162" s="7"/>
      <c r="H162" s="7"/>
      <c r="I162" s="7"/>
    </row>
  </sheetData>
  <protectedRanges>
    <protectedRange sqref="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y Alcantarillado de Jaral del Progreso</v>
      </c>
      <c r="C1" s="78"/>
      <c r="D1" s="78"/>
      <c r="E1" s="39" t="s">
        <v>0</v>
      </c>
      <c r="F1" s="40">
        <f>'Notas de Disciplina Financiera'!D1</f>
        <v>2025</v>
      </c>
    </row>
    <row r="2" spans="1:6" x14ac:dyDescent="0.2">
      <c r="B2" s="78" t="s">
        <v>1</v>
      </c>
      <c r="C2" s="78"/>
      <c r="D2" s="78"/>
      <c r="E2" s="39" t="s">
        <v>2</v>
      </c>
      <c r="F2" s="40" t="str">
        <f>'Notas de Disciplina Financiera'!D2</f>
        <v>Trimestral</v>
      </c>
    </row>
    <row r="3" spans="1:6" x14ac:dyDescent="0.2">
      <c r="B3" s="78" t="str">
        <f>'Notas de Disciplina Financiera'!A3</f>
        <v>Correspondiente del 31 de Diciembre de 2024 al 30 de Septiembre de 2025</v>
      </c>
      <c r="C3" s="78"/>
      <c r="D3" s="78"/>
      <c r="E3" s="39" t="s">
        <v>4</v>
      </c>
      <c r="F3" s="40">
        <f>'Notas de Disciplina Financiera'!D3</f>
        <v>2</v>
      </c>
    </row>
    <row r="5" spans="1:6" ht="12" thickBot="1" x14ac:dyDescent="0.25">
      <c r="C5" s="42" t="s">
        <v>113</v>
      </c>
    </row>
    <row r="6" spans="1:6" x14ac:dyDescent="0.2">
      <c r="B6" s="87" t="str">
        <f>B1</f>
        <v>Sistema Municipal de Agua Potable y Alcantarillado de Jaral del Progreso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115</v>
      </c>
      <c r="C8" s="94"/>
      <c r="D8" s="94"/>
      <c r="E8" s="94"/>
      <c r="F8" s="95"/>
    </row>
    <row r="9" spans="1:6" ht="22.5" x14ac:dyDescent="0.2">
      <c r="B9" s="85" t="s">
        <v>116</v>
      </c>
      <c r="C9" s="86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1"/>
      <c r="B10" s="85"/>
      <c r="C10" s="86"/>
      <c r="D10" s="66" t="s">
        <v>121</v>
      </c>
      <c r="E10" s="66" t="s">
        <v>122</v>
      </c>
      <c r="F10" s="67" t="s">
        <v>123</v>
      </c>
    </row>
    <row r="11" spans="1:6" x14ac:dyDescent="0.2">
      <c r="B11" s="51"/>
      <c r="C11" s="52" t="s">
        <v>124</v>
      </c>
      <c r="D11" s="53">
        <f>SUM(D12:D20)</f>
        <v>0</v>
      </c>
      <c r="E11" s="53">
        <f t="shared" ref="E11:F11" si="0">SUM(E12:E20)</f>
        <v>0</v>
      </c>
      <c r="F11" s="54">
        <f t="shared" si="0"/>
        <v>0</v>
      </c>
    </row>
    <row r="12" spans="1:6" x14ac:dyDescent="0.2">
      <c r="B12" s="55">
        <v>1000</v>
      </c>
      <c r="C12" s="56" t="s">
        <v>125</v>
      </c>
      <c r="D12" s="57">
        <v>0</v>
      </c>
      <c r="E12" s="57">
        <v>0</v>
      </c>
      <c r="F12" s="58">
        <v>0</v>
      </c>
    </row>
    <row r="13" spans="1:6" x14ac:dyDescent="0.2">
      <c r="B13" s="55">
        <v>2000</v>
      </c>
      <c r="C13" s="56" t="s">
        <v>126</v>
      </c>
      <c r="D13" s="57">
        <v>0</v>
      </c>
      <c r="E13" s="57">
        <v>0</v>
      </c>
      <c r="F13" s="58">
        <v>0</v>
      </c>
    </row>
    <row r="14" spans="1:6" x14ac:dyDescent="0.2">
      <c r="B14" s="55">
        <v>3000</v>
      </c>
      <c r="C14" s="56" t="s">
        <v>127</v>
      </c>
      <c r="D14" s="57">
        <v>0</v>
      </c>
      <c r="E14" s="57">
        <v>0</v>
      </c>
      <c r="F14" s="58">
        <v>0</v>
      </c>
    </row>
    <row r="15" spans="1:6" x14ac:dyDescent="0.2">
      <c r="B15" s="55">
        <v>4000</v>
      </c>
      <c r="C15" s="56" t="s">
        <v>128</v>
      </c>
      <c r="D15" s="57">
        <v>0</v>
      </c>
      <c r="E15" s="57">
        <v>0</v>
      </c>
      <c r="F15" s="58">
        <v>0</v>
      </c>
    </row>
    <row r="16" spans="1:6" x14ac:dyDescent="0.2">
      <c r="B16" s="55">
        <v>5000</v>
      </c>
      <c r="C16" s="56" t="s">
        <v>129</v>
      </c>
      <c r="D16" s="57">
        <v>0</v>
      </c>
      <c r="E16" s="57">
        <v>0</v>
      </c>
      <c r="F16" s="58">
        <v>0</v>
      </c>
    </row>
    <row r="17" spans="2:6" x14ac:dyDescent="0.2">
      <c r="B17" s="55">
        <v>6000</v>
      </c>
      <c r="C17" s="56" t="s">
        <v>130</v>
      </c>
      <c r="D17" s="57">
        <v>0</v>
      </c>
      <c r="E17" s="57">
        <v>0</v>
      </c>
      <c r="F17" s="58">
        <v>0</v>
      </c>
    </row>
    <row r="18" spans="2:6" x14ac:dyDescent="0.2">
      <c r="B18" s="55">
        <v>7000</v>
      </c>
      <c r="C18" s="56" t="s">
        <v>131</v>
      </c>
      <c r="D18" s="57">
        <v>0</v>
      </c>
      <c r="E18" s="57">
        <v>0</v>
      </c>
      <c r="F18" s="58">
        <v>0</v>
      </c>
    </row>
    <row r="19" spans="2:6" x14ac:dyDescent="0.2">
      <c r="B19" s="55">
        <v>8000</v>
      </c>
      <c r="C19" s="56" t="s">
        <v>132</v>
      </c>
      <c r="D19" s="57">
        <v>0</v>
      </c>
      <c r="E19" s="57">
        <v>0</v>
      </c>
      <c r="F19" s="58">
        <v>0</v>
      </c>
    </row>
    <row r="20" spans="2:6" x14ac:dyDescent="0.2">
      <c r="B20" s="55">
        <v>9000</v>
      </c>
      <c r="C20" s="56" t="s">
        <v>133</v>
      </c>
      <c r="D20" s="57">
        <v>0</v>
      </c>
      <c r="E20" s="57">
        <v>0</v>
      </c>
      <c r="F20" s="58">
        <v>0</v>
      </c>
    </row>
    <row r="21" spans="2:6" x14ac:dyDescent="0.2">
      <c r="B21" s="55"/>
      <c r="C21" s="59" t="s">
        <v>134</v>
      </c>
      <c r="D21" s="60">
        <f>SUM(D22:D30)</f>
        <v>0</v>
      </c>
      <c r="E21" s="60">
        <f t="shared" ref="E21:F21" si="1">SUM(E22:E30)</f>
        <v>0</v>
      </c>
      <c r="F21" s="61">
        <f t="shared" si="1"/>
        <v>0</v>
      </c>
    </row>
    <row r="22" spans="2:6" x14ac:dyDescent="0.2">
      <c r="B22" s="55">
        <v>1000</v>
      </c>
      <c r="C22" s="56" t="s">
        <v>125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126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127</v>
      </c>
      <c r="D24" s="57">
        <v>0</v>
      </c>
      <c r="E24" s="57">
        <v>0</v>
      </c>
      <c r="F24" s="58">
        <v>0</v>
      </c>
    </row>
    <row r="25" spans="2:6" x14ac:dyDescent="0.2">
      <c r="B25" s="55">
        <v>4000</v>
      </c>
      <c r="C25" s="56" t="s">
        <v>128</v>
      </c>
      <c r="D25" s="57">
        <v>0</v>
      </c>
      <c r="E25" s="57">
        <v>0</v>
      </c>
      <c r="F25" s="58">
        <v>0</v>
      </c>
    </row>
    <row r="26" spans="2:6" x14ac:dyDescent="0.2">
      <c r="B26" s="55">
        <v>5000</v>
      </c>
      <c r="C26" s="56" t="s">
        <v>129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130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131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132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133</v>
      </c>
      <c r="D30" s="64">
        <v>0</v>
      </c>
      <c r="E30" s="64">
        <v>0</v>
      </c>
      <c r="F30" s="65">
        <v>0</v>
      </c>
    </row>
    <row r="31" spans="2:6" ht="12" thickBot="1" x14ac:dyDescent="0.25">
      <c r="B31" s="47"/>
      <c r="C31" s="48" t="s">
        <v>36</v>
      </c>
      <c r="D31" s="49">
        <f>D11+D21</f>
        <v>0</v>
      </c>
      <c r="E31" s="49">
        <f t="shared" ref="E31:F31" si="2">E11+E21</f>
        <v>0</v>
      </c>
      <c r="F31" s="50">
        <f t="shared" si="2"/>
        <v>0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y Alcantarillado de Jaral del Progreso</v>
      </c>
      <c r="C1" s="78"/>
      <c r="D1" s="78"/>
      <c r="E1" s="39" t="s">
        <v>0</v>
      </c>
      <c r="F1" s="40">
        <f>'Notas de Disciplina Financiera'!D1</f>
        <v>2025</v>
      </c>
    </row>
    <row r="2" spans="1:6" x14ac:dyDescent="0.2">
      <c r="B2" s="78" t="s">
        <v>1</v>
      </c>
      <c r="C2" s="78"/>
      <c r="D2" s="78"/>
      <c r="E2" s="39" t="s">
        <v>2</v>
      </c>
      <c r="F2" s="40" t="str">
        <f>'Notas de Disciplina Financiera'!D2</f>
        <v>Trimestral</v>
      </c>
    </row>
    <row r="3" spans="1:6" x14ac:dyDescent="0.2">
      <c r="B3" s="78" t="str">
        <f>'Notas de Disciplina Financiera'!A3</f>
        <v>Correspondiente del 31 de Diciembre de 2024 al 30 de Septiembre de 2025</v>
      </c>
      <c r="C3" s="78"/>
      <c r="D3" s="78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16</v>
      </c>
    </row>
    <row r="7" spans="1:6" x14ac:dyDescent="0.2">
      <c r="B7" s="1" t="s">
        <v>137</v>
      </c>
    </row>
    <row r="8" spans="1:6" x14ac:dyDescent="0.2">
      <c r="B8" s="44" t="s">
        <v>138</v>
      </c>
    </row>
    <row r="9" spans="1:6" x14ac:dyDescent="0.2">
      <c r="A9" s="41"/>
      <c r="B9" s="46" t="s">
        <v>139</v>
      </c>
    </row>
    <row r="10" spans="1:6" x14ac:dyDescent="0.2">
      <c r="B10" s="46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y Alcantarillado de Jaral del Progreso</v>
      </c>
      <c r="C1" s="78"/>
      <c r="D1" s="78"/>
      <c r="E1" s="39" t="s">
        <v>0</v>
      </c>
      <c r="F1" s="40">
        <f>'Notas de Disciplina Financiera'!D1</f>
        <v>2025</v>
      </c>
    </row>
    <row r="2" spans="1:6" x14ac:dyDescent="0.2">
      <c r="B2" s="78" t="s">
        <v>1</v>
      </c>
      <c r="C2" s="78"/>
      <c r="D2" s="78"/>
      <c r="E2" s="39" t="s">
        <v>2</v>
      </c>
      <c r="F2" s="40" t="str">
        <f>'Notas de Disciplina Financiera'!D2</f>
        <v>Trimestral</v>
      </c>
    </row>
    <row r="3" spans="1:6" x14ac:dyDescent="0.2">
      <c r="B3" s="78" t="str">
        <f>'Notas de Disciplina Financiera'!A3</f>
        <v>Correspondiente del 31 de Diciembre de 2024 al 30 de Septiembre de 2025</v>
      </c>
      <c r="C3" s="78"/>
      <c r="D3" s="78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18</v>
      </c>
    </row>
    <row r="7" spans="1:6" x14ac:dyDescent="0.2">
      <c r="B7" s="1" t="s">
        <v>137</v>
      </c>
    </row>
    <row r="8" spans="1:6" x14ac:dyDescent="0.2">
      <c r="B8" s="44" t="s">
        <v>143</v>
      </c>
    </row>
    <row r="9" spans="1:6" x14ac:dyDescent="0.2">
      <c r="A9" s="41"/>
      <c r="B9" s="45" t="s">
        <v>144</v>
      </c>
    </row>
    <row r="10" spans="1:6" x14ac:dyDescent="0.2">
      <c r="B10" s="45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8" t="str">
        <f>'Notas de Disciplina Financiera'!A1</f>
        <v>Sistema Municipal de Agua Potable y Alcantarillado de Jaral del Progreso</v>
      </c>
      <c r="C1" s="78"/>
      <c r="D1" s="78"/>
      <c r="E1" s="39" t="s">
        <v>0</v>
      </c>
      <c r="F1" s="40">
        <f>'Notas de Disciplina Financiera'!D1</f>
        <v>2025</v>
      </c>
    </row>
    <row r="2" spans="1:6" x14ac:dyDescent="0.2">
      <c r="B2" s="78" t="s">
        <v>1</v>
      </c>
      <c r="C2" s="78"/>
      <c r="D2" s="78"/>
      <c r="E2" s="39" t="s">
        <v>2</v>
      </c>
      <c r="F2" s="40" t="str">
        <f>'Notas de Disciplina Financiera'!D2</f>
        <v>Trimestral</v>
      </c>
    </row>
    <row r="3" spans="1:6" x14ac:dyDescent="0.2">
      <c r="B3" s="78" t="str">
        <f>'Notas de Disciplina Financiera'!A3</f>
        <v>Correspondiente del 31 de Diciembre de 2024 al 30 de Septiembre de 2025</v>
      </c>
      <c r="C3" s="78"/>
      <c r="D3" s="78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20</v>
      </c>
    </row>
    <row r="7" spans="1:6" x14ac:dyDescent="0.2">
      <c r="B7" s="1" t="s">
        <v>137</v>
      </c>
    </row>
    <row r="8" spans="1:6" x14ac:dyDescent="0.2">
      <c r="B8" s="44" t="s">
        <v>148</v>
      </c>
    </row>
    <row r="9" spans="1:6" x14ac:dyDescent="0.2">
      <c r="A9" s="4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www.w3.org/XML/1998/namespace"/>
    <ds:schemaRef ds:uri="0c865bf4-0f22-4e4d-b041-7b0c1657e5a8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Jefe Contabilidad</cp:lastModifiedBy>
  <cp:revision/>
  <dcterms:created xsi:type="dcterms:W3CDTF">2024-03-15T21:50:03Z</dcterms:created>
  <dcterms:modified xsi:type="dcterms:W3CDTF">2026-05-05T16:19:22Z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